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880" tabRatio="673" activeTab="0"/>
  </bookViews>
  <sheets>
    <sheet name="ม.1.1" sheetId="1" r:id="rId1"/>
    <sheet name="ม.1.2" sheetId="2" r:id="rId2"/>
    <sheet name="ม.1.3" sheetId="3" r:id="rId3"/>
    <sheet name="ม.2.1" sheetId="4" r:id="rId4"/>
    <sheet name="ม.2.2" sheetId="5" r:id="rId5"/>
    <sheet name="ม.2.3" sheetId="6" r:id="rId6"/>
    <sheet name="ม.3.1" sheetId="7" r:id="rId7"/>
    <sheet name="ม.3.2" sheetId="8" r:id="rId8"/>
    <sheet name="ม.3.3" sheetId="9" r:id="rId9"/>
    <sheet name="ม.4.1" sheetId="10" r:id="rId10"/>
    <sheet name="ม.4.2" sheetId="11" r:id="rId11"/>
    <sheet name="ม.5.1" sheetId="12" r:id="rId12"/>
    <sheet name="ม.5.2" sheetId="13" r:id="rId13"/>
    <sheet name="ม.6.1" sheetId="14" r:id="rId14"/>
    <sheet name="ม.6.2" sheetId="15" r:id="rId15"/>
  </sheets>
  <definedNames>
    <definedName name="_xlnm.Print_Titles" localSheetId="0">'ม.1.1'!$1:$4</definedName>
    <definedName name="_xlnm.Print_Titles" localSheetId="1">'ม.1.2'!$1:$4</definedName>
    <definedName name="_xlnm.Print_Titles" localSheetId="2">'ม.1.3'!$1:$4</definedName>
    <definedName name="_xlnm.Print_Titles" localSheetId="3">'ม.2.1'!$1:$4</definedName>
    <definedName name="_xlnm.Print_Titles" localSheetId="4">'ม.2.2'!$1:$4</definedName>
    <definedName name="_xlnm.Print_Titles" localSheetId="5">'ม.2.3'!$1:$4</definedName>
    <definedName name="_xlnm.Print_Titles" localSheetId="6">'ม.3.1'!$1:$4</definedName>
    <definedName name="_xlnm.Print_Titles" localSheetId="7">'ม.3.2'!$1:$4</definedName>
    <definedName name="_xlnm.Print_Titles" localSheetId="8">'ม.3.3'!$1:$4</definedName>
    <definedName name="_xlnm.Print_Titles" localSheetId="9">'ม.4.1'!$1:$4</definedName>
    <definedName name="_xlnm.Print_Titles" localSheetId="10">'ม.4.2'!$1:$4</definedName>
    <definedName name="_xlnm.Print_Titles" localSheetId="11">'ม.5.1'!$1:$4</definedName>
    <definedName name="_xlnm.Print_Titles" localSheetId="12">'ม.5.2'!$1:$4</definedName>
    <definedName name="_xlnm.Print_Titles" localSheetId="13">'ม.6.1'!$1:$4</definedName>
    <definedName name="_xlnm.Print_Titles" localSheetId="14">'ม.6.2'!$1:$4</definedName>
  </definedNames>
  <calcPr fullCalcOnLoad="1"/>
</workbook>
</file>

<file path=xl/sharedStrings.xml><?xml version="1.0" encoding="utf-8"?>
<sst xmlns="http://schemas.openxmlformats.org/spreadsheetml/2006/main" count="5347" uniqueCount="809">
  <si>
    <t>เลขที่</t>
  </si>
  <si>
    <t>เลขประจำตัว</t>
  </si>
  <si>
    <t>ชื่อ - สกุล</t>
  </si>
  <si>
    <t>วิชาเอก</t>
  </si>
  <si>
    <t>คะแนน</t>
  </si>
  <si>
    <t>ผลการเรียน</t>
  </si>
  <si>
    <t>ผลการเรียนเฉลี่ย</t>
  </si>
  <si>
    <t>-</t>
  </si>
  <si>
    <t>ชื่อชุมนุม</t>
  </si>
  <si>
    <t>ชื่อกิจกรรม</t>
  </si>
  <si>
    <t>หน่วยกิตรวม</t>
  </si>
  <si>
    <t>ท21101</t>
  </si>
  <si>
    <t>ภาษาไทย</t>
  </si>
  <si>
    <t>ค21101</t>
  </si>
  <si>
    <t>คณิตศาสตร์</t>
  </si>
  <si>
    <t>ว21101</t>
  </si>
  <si>
    <t>วิทยาศาสตร์</t>
  </si>
  <si>
    <t>ส21101</t>
  </si>
  <si>
    <t>สังคมศึกษา</t>
  </si>
  <si>
    <t>ส21102</t>
  </si>
  <si>
    <t>ประวัติศาสตร์</t>
  </si>
  <si>
    <t>พ21101</t>
  </si>
  <si>
    <t>สุขศึกษา</t>
  </si>
  <si>
    <t>ศ21101</t>
  </si>
  <si>
    <t>ศิลปะ (ดนตรี นาฏศิลป์)</t>
  </si>
  <si>
    <t>ง21101</t>
  </si>
  <si>
    <t>การงานอาชีพฯ</t>
  </si>
  <si>
    <t>อ21101</t>
  </si>
  <si>
    <t>ภาษาอังกฤษ</t>
  </si>
  <si>
    <t>นาฏศิลป์พื้นบ้าน</t>
  </si>
  <si>
    <t>คอมพิวเตอร์</t>
  </si>
  <si>
    <t>แนะแนว</t>
  </si>
  <si>
    <t>ลูกเสือ-เนตรนารี</t>
  </si>
  <si>
    <t>ชื่อชมรม</t>
  </si>
  <si>
    <t>เด็กชายกิติพงศ์  เพชรจง</t>
  </si>
  <si>
    <t>โขนลิง</t>
  </si>
  <si>
    <t>เด็กชายจีรศักดิ์  เซ่งเข็ม</t>
  </si>
  <si>
    <t>โขนยักษ์</t>
  </si>
  <si>
    <t>เด็กชายนพณัฐ  จันทร์สุวรรณ</t>
  </si>
  <si>
    <t>เด็กชายวัชรินทร์  แก้วพูล</t>
  </si>
  <si>
    <t>เด็กชายวิวัฒน์  ทองขาว</t>
  </si>
  <si>
    <t>เด็กชายสิรวิชญ์  รองสวัสดิ์</t>
  </si>
  <si>
    <t>โขนพระ</t>
  </si>
  <si>
    <t xml:space="preserve">เด็กชายอาทิตย์  กุลกิจ  </t>
  </si>
  <si>
    <t>เด็กหญิงกชกร  ผู้ยิ้ม</t>
  </si>
  <si>
    <t>ละครนาง</t>
  </si>
  <si>
    <t>ละครพระ</t>
  </si>
  <si>
    <t>เด็กหญิงกัญญาวรรณ  ฤกษสโมสร</t>
  </si>
  <si>
    <t>เด็กหญิงกัญธิมา  เพชรนารายณ์</t>
  </si>
  <si>
    <t>เด็กหญิงกาญจนา  สวัสดิรักษา</t>
  </si>
  <si>
    <t>เด็กหญิงเกวลิน  สุขสมนึก</t>
  </si>
  <si>
    <t>เด็กหญิงเกศินี  ถาวรจิตร์</t>
  </si>
  <si>
    <t>เด็กหญิงขวัญชนก  ทรัพย์สิน</t>
  </si>
  <si>
    <t>เด็กหญิงจิรัชยา  พรหมสงค์</t>
  </si>
  <si>
    <t>เด็กหญิงจิราพร  เนาวมุกดา</t>
  </si>
  <si>
    <t>เด็กหญิงจุฑาทิพย์  จันทะระทอง</t>
  </si>
  <si>
    <t>เด็กหญิงชนนิกานต์  ศรีทวี</t>
  </si>
  <si>
    <t>เด็กหญิงชไมพร  สุทธิวงศ์</t>
  </si>
  <si>
    <t>เด็กหญิงญาดา  นิ่มหนู</t>
  </si>
  <si>
    <t>เด็กหญิงฐาปนีย์  ละอองพันธ์</t>
  </si>
  <si>
    <t xml:space="preserve">เด็กหญิงฐิติกาญจน์ สุวรรณเปี่ยม </t>
  </si>
  <si>
    <t>เด็กหญิงณัฐกาน  สุขพันธ์</t>
  </si>
  <si>
    <t>เด็กหญิงณัฐฐา  เพชรประเสริฐศรี</t>
  </si>
  <si>
    <t>เด็กหญิงณัฐธิดา  แสงสว่าง</t>
  </si>
  <si>
    <t>เด็กหญิงณัฐริยา  วรรณรัตน์</t>
  </si>
  <si>
    <t>เด็กหญิงณิชกานต์  พงศ์ชนะ</t>
  </si>
  <si>
    <t>เด็กหญิงธดากรณ์  พงศ์ชนะ</t>
  </si>
  <si>
    <t>เด็กหญิงธมนวรรณ  อุเทนะพันธุ์</t>
  </si>
  <si>
    <t>เด็กหญิงธัญญชนก  จงเยือกกลาง</t>
  </si>
  <si>
    <t>เด็กหญิงธันวสา  สุขเกษม</t>
  </si>
  <si>
    <t>เด็กหญิงธิดารัตน์  เพียรประกอบ</t>
  </si>
  <si>
    <t>เด็กหญิงนนทิชา  แซ่เล่า</t>
  </si>
  <si>
    <t>เด็กหญิงนภเกตน์  หอยเขียว</t>
  </si>
  <si>
    <t>เด็กหญิงนวลลออง  ขวัญอ่อน</t>
  </si>
  <si>
    <t>เด็กหญิงนัฏฐา  แก่นแก้ว</t>
  </si>
  <si>
    <t>เด็กหญิงน้ำทิพย์  สงนุ้ย</t>
  </si>
  <si>
    <t xml:space="preserve">หมายเหตุ </t>
  </si>
  <si>
    <t>เด็กหญิงราชาวดี  ใจขาน</t>
  </si>
  <si>
    <t>เด็กหญิงวิภารัตน์  ไชยศรี</t>
  </si>
  <si>
    <t>เด็กหญิงวิภาวดี  สุดใจ</t>
  </si>
  <si>
    <t>เด็กหญิงศนินันทน์  เพชรรักษ์</t>
  </si>
  <si>
    <t>เด็กหญิงศวรรยา  ลือชัย</t>
  </si>
  <si>
    <t>เด็กหญิงศิริยาพร  เรืองภิรมย์</t>
  </si>
  <si>
    <t>เด็กหญิงสายแพร  ลายทิพย์</t>
  </si>
  <si>
    <t>เด็กหญิงสิตานัน  มณีสุวรรณ</t>
  </si>
  <si>
    <t>เด็กหญิงสิริกานต์  ธนบัตร</t>
  </si>
  <si>
    <t>เด็กหญิงสิริพร  คุณากรเสถียร</t>
  </si>
  <si>
    <t>ดนตรีสากล</t>
  </si>
  <si>
    <t>เด็กหญิงสุนิสา  บัวแก้ว</t>
  </si>
  <si>
    <t>เด็กหญิงสุภนิดา  ดำสุข</t>
  </si>
  <si>
    <t>เด็กหญิงสุภาสินี  สงคง</t>
  </si>
  <si>
    <t>เด็กหญิงอธิตยา  ทิพย์มณี</t>
  </si>
  <si>
    <t>เด็กหญิงอนงนาฏ  ดวงภักดี</t>
  </si>
  <si>
    <t>เด็กหญิงอรจิรา  ญาณสูตร</t>
  </si>
  <si>
    <t>เด็กหญิงอัคริมา  กาญจนเพ็ญ</t>
  </si>
  <si>
    <t>เด็กหญิงอัมรินทร์  แสงเทียน</t>
  </si>
  <si>
    <t>เด็กหญิงอุบลวรรณ  ขุนเพชร</t>
  </si>
  <si>
    <t>เด็กหญิงอริสรา  แกล้วทนงค์</t>
  </si>
  <si>
    <t>เด็กชายจักรพันธ์  ราชแก้ว</t>
  </si>
  <si>
    <t>เด็กชายจีรพันธ์  เพ็ชรโยธิน</t>
  </si>
  <si>
    <t>เด็กชายธนวัฒน์  เด่นยุกต์</t>
  </si>
  <si>
    <t>เด็กชายธนากรณ์ เต็มทอง</t>
  </si>
  <si>
    <t>เด็กชายปรมัตถ์  ศุภศรี</t>
  </si>
  <si>
    <t>เด็กชายภูผา  เส้งหนู</t>
  </si>
  <si>
    <t>เด็กชายเรืองรักษ์  ปิยภาณีกุล</t>
  </si>
  <si>
    <t>เด็กชายวิศรุต  สังคะหะสุวรรณ</t>
  </si>
  <si>
    <t>เด็กชายศรัณย์  เพชรสง</t>
  </si>
  <si>
    <t>เด็กชายสันติภาพ  รอดเนียม</t>
  </si>
  <si>
    <t>เด็กหญิงจันทัปปพร  พรหมแสง</t>
  </si>
  <si>
    <t>เด็กหญิงทักษิณา  ชูเท้า</t>
  </si>
  <si>
    <t>เด็กหญิงนิธิพร  เพ็งเจริญ</t>
  </si>
  <si>
    <t>เด็กหญิงลักษณพร  บุญรุ่ง</t>
  </si>
  <si>
    <t>เด็กหญิงวรดา  มุงแสน</t>
  </si>
  <si>
    <t>เด็กหญิงศิริวรรณ  สิทธิรักษ์</t>
  </si>
  <si>
    <t>เด็กหญิงสายชล  ปาลาเลย์</t>
  </si>
  <si>
    <t>เด็กหญิงสุดากมล  สอนคง</t>
  </si>
  <si>
    <t>เด็กหญิงสุภาภรณ์  แก้วสม</t>
  </si>
  <si>
    <t>เด็กหญิงน้ำฝน  พานิช</t>
  </si>
  <si>
    <t>เด็กหญิงนิศามณี  เข็มสุข</t>
  </si>
  <si>
    <t>เด็กหญิงนุธิดา  รัตนพรรณ</t>
  </si>
  <si>
    <t>เด็กหญิงเบญจมาภรณ์  ศรีนคร</t>
  </si>
  <si>
    <t>เด็กหญิงเบญจรัตน์  สิงห์ลอ</t>
  </si>
  <si>
    <t>เด็กหญิงปวิชญา  แก้วทรายขาว</t>
  </si>
  <si>
    <t>เด็กหญิงปัญญาพร  วงชนะ</t>
  </si>
  <si>
    <t>เด็กหญิงปาริฉัตร  จิตมาณะ</t>
  </si>
  <si>
    <t>เด็กหญิงปาริตา  ขุ้ยด้วง</t>
  </si>
  <si>
    <t>เด็กหญิงปิยกาญจน์  แก้วปาน</t>
  </si>
  <si>
    <t>เด็กหญิงพิมพ์ภัสสร  ทวีสุข</t>
  </si>
  <si>
    <t>เด็กหญิงพิไลวรรณ  เรืองสุข</t>
  </si>
  <si>
    <t>เด็กหญิงภัทรญา  เกริกชัยธนา</t>
  </si>
  <si>
    <t>เด็กหญิงมลชญา  วรรณเดชากุล</t>
  </si>
  <si>
    <t>เด็กหญิงยอดขวัญ  สังข์ปิด</t>
  </si>
  <si>
    <t>เด็กหญิงยุวลักษณ์  เรืองจันทร์</t>
  </si>
  <si>
    <t>เด็กหญิงเยาวเรศ  แซ่ชิน</t>
  </si>
  <si>
    <t>เด็กชายกนกพล  จิตมณี</t>
  </si>
  <si>
    <t>ปี่พาทย์ (ฆ้องวง)</t>
  </si>
  <si>
    <t>เด็กชายขจร  ยิ่งขจร</t>
  </si>
  <si>
    <t>เด็กชายชนาธิป  คลี่แก้ว</t>
  </si>
  <si>
    <t>เด็กชายชัชฤทธิ์  มิตสุวรรณ</t>
  </si>
  <si>
    <t>เด็กชายชุติพงศ์  มณีพันธ์</t>
  </si>
  <si>
    <t>เด็กชายนาราภัทร  หวังดำ</t>
  </si>
  <si>
    <t>เด็กชายยุทธนันท์  ยงค์หนู</t>
  </si>
  <si>
    <t>เด็กชายรัชชานนท์  เสนกันหา</t>
  </si>
  <si>
    <t>เด็กชายวิศวกร  ทองจันทร์</t>
  </si>
  <si>
    <t>เด็กชายวีรวัฒน์  มณีวงศ์</t>
  </si>
  <si>
    <t>เด็กชายสิริชัย  สังข์เหลือ</t>
  </si>
  <si>
    <t>เด็กชายอนาวิล  แสงสีดำ</t>
  </si>
  <si>
    <t>เครื่องสายไทย (ซอด้วง)</t>
  </si>
  <si>
    <t>เด็กหญิงกันติชา  มณีกุล</t>
  </si>
  <si>
    <t>เครื่องสายไทย (ซออู้)</t>
  </si>
  <si>
    <t>เด็กหญิงกุลธิดา  บุญรัตน์</t>
  </si>
  <si>
    <t>เด็กหญิงจุฬาลักษณ์  แก้วเรือง</t>
  </si>
  <si>
    <t>เด็กหญิงนิรมล  อนันต์</t>
  </si>
  <si>
    <t>เด็กหญิงบุญญธิดา  ฮ่างเต็ก</t>
  </si>
  <si>
    <t>เด็กหญิงปิยะนุช  ณ  พิบูลย์</t>
  </si>
  <si>
    <t>เด็กหญิงศิรินุช  ทองสัย</t>
  </si>
  <si>
    <t>คีตศิลป์ไทย</t>
  </si>
  <si>
    <t>เด็กหญิงสุภาพร  ทองร้อยชั่ง</t>
  </si>
  <si>
    <t>ท22101</t>
  </si>
  <si>
    <t>ค22101</t>
  </si>
  <si>
    <t>ว22101</t>
  </si>
  <si>
    <t>ส22101</t>
  </si>
  <si>
    <t>ส22102</t>
  </si>
  <si>
    <t>พ22101</t>
  </si>
  <si>
    <t>ศ22101</t>
  </si>
  <si>
    <t>ง22101</t>
  </si>
  <si>
    <t>อ22101</t>
  </si>
  <si>
    <t>เด็กหญิงพิยดา  แก้วสม</t>
  </si>
  <si>
    <t>เด็กหญิงสุพัตรา  สงค์แก้ว</t>
  </si>
  <si>
    <t>ปี่พาทย์ (เครื่องหนัง)</t>
  </si>
  <si>
    <t>เครื่องสายไทย (จะเข้)</t>
  </si>
  <si>
    <t>ดนตรีสากล (กีตาร์)</t>
  </si>
  <si>
    <t>ดนตรีสากล (กลองชุด)</t>
  </si>
  <si>
    <t>ดนตรีสากล (เบส)</t>
  </si>
  <si>
    <t>ดนตรีสากล (ฟรุต)</t>
  </si>
  <si>
    <t>ดนตรีสากล (ทอมโบน)</t>
  </si>
  <si>
    <t>ดนตรีสากล (เปียโน)</t>
  </si>
  <si>
    <t>ท31101</t>
  </si>
  <si>
    <t>ค31101</t>
  </si>
  <si>
    <t>ว31101</t>
  </si>
  <si>
    <t>วิทยาศาสตร์ 1</t>
  </si>
  <si>
    <t>ส31101</t>
  </si>
  <si>
    <t>ส31102</t>
  </si>
  <si>
    <t>พ31101</t>
  </si>
  <si>
    <t>พลศึกษา</t>
  </si>
  <si>
    <t>อ31101</t>
  </si>
  <si>
    <t>ทฤษฎีเอก 1</t>
  </si>
  <si>
    <t>ปฏิบัติโท 1</t>
  </si>
  <si>
    <t>ศ30205</t>
  </si>
  <si>
    <t>เครื่องดนตรีไทย</t>
  </si>
  <si>
    <t>แนะแนว 1</t>
  </si>
  <si>
    <t>ชมรม</t>
  </si>
  <si>
    <t>วิชาโท</t>
  </si>
  <si>
    <t>นายธนวิชญ์  จิตต์สกูล</t>
  </si>
  <si>
    <t>เครื่องสายไทย(ซออู้)</t>
  </si>
  <si>
    <t>นายนวพล  แขกเพ็ง</t>
  </si>
  <si>
    <t>เครื่องสายไทย(ซอ)</t>
  </si>
  <si>
    <t>นายสนธิ  จริตงาม</t>
  </si>
  <si>
    <t>นายสันติ  ทองมีขวัญ</t>
  </si>
  <si>
    <t>นายสุทธิพงศ์  กันภัย</t>
  </si>
  <si>
    <t>เครื่องสายไทย(ซอด้วง)</t>
  </si>
  <si>
    <t>นายเกียรติภูมิ  กาญจนถาวร</t>
  </si>
  <si>
    <t>นายกฤษณะพงศ์  คิดรอบ</t>
  </si>
  <si>
    <t>นายกิตติศักดิ์  สัตถาภรณ์</t>
  </si>
  <si>
    <t>เครื่องสายไทย(จะเข้)</t>
  </si>
  <si>
    <t>นายพิพัฒน์พงศ์  เกี่ยวม่าน</t>
  </si>
  <si>
    <t>นายกายสิทธิ์  ศิริแสง</t>
  </si>
  <si>
    <t>นายธณวัติ  คงนิล</t>
  </si>
  <si>
    <t>นายนนทพัทธ์  ถนอมนาค</t>
  </si>
  <si>
    <t>นายนรากร  วรยศ</t>
  </si>
  <si>
    <t>นายศุภวิทย์  รอดเกลี้ยง</t>
  </si>
  <si>
    <t>นางสาวกฤษณา  คงสุรินทร์</t>
  </si>
  <si>
    <t>นางสาวกลิ่นผกา  จันทร์โอ</t>
  </si>
  <si>
    <t>นางสาวกาญจนา  รัตนวรรณ</t>
  </si>
  <si>
    <t>ปี่พาทย์(ฆ้องวง)</t>
  </si>
  <si>
    <t>นางสาวเขมิกา  สงช่วย</t>
  </si>
  <si>
    <t>นางสาวธนัชชา  ไฝขวัญ</t>
  </si>
  <si>
    <t>นางสาวธัญญารัตน์  สุวรรณนะ</t>
  </si>
  <si>
    <t>นางสาวธารทิพย์  สมมาตร</t>
  </si>
  <si>
    <t>นางสาวปรียาภรณ์  เกตุชู</t>
  </si>
  <si>
    <t>นางสาวลดาวัลลิ์  มัคกิติกาล</t>
  </si>
  <si>
    <t>นางสาวสุพัตรา  ไชยยอดแก้ว</t>
  </si>
  <si>
    <t>นางสาวสุภาวดี  จอกน้อย</t>
  </si>
  <si>
    <t>นางสาวอลิสา  ณะแก้ว</t>
  </si>
  <si>
    <t>นางสาวกัลยารัตน์  เพ็ชรสุขุม</t>
  </si>
  <si>
    <t>นางสาวกาญจนา  เต่าทอง</t>
  </si>
  <si>
    <t>นางสาวเกตุวดี  พรหมจันทร์</t>
  </si>
  <si>
    <t>นางสาวจุฑาทิพย์  ณ พัทลุง</t>
  </si>
  <si>
    <t>นางสาวนภาพร  แก้วน้อย</t>
  </si>
  <si>
    <t>นางสาวนุจรี  สังข์ไชย</t>
  </si>
  <si>
    <t>นางสาวกนกวรรณ  สกุลรัตน์</t>
  </si>
  <si>
    <t>ปี่พาทย์</t>
  </si>
  <si>
    <t>นางสาวนิภาพร  พลจันทร์</t>
  </si>
  <si>
    <t>นางสาวศษิฏา  ปี่แก้ว</t>
  </si>
  <si>
    <t>นางสาวสิริมาส  เยาวเลิศ</t>
  </si>
  <si>
    <t>นางสาวปิยนันท์  นิ่มถึง</t>
  </si>
  <si>
    <t>นางสาวมุฑิตา  แซ่ซัวะ</t>
  </si>
  <si>
    <t>นางสาวรัตนา  คงน้อย</t>
  </si>
  <si>
    <t>นางสาวรุ่งตะวัน  หมีนหนุด</t>
  </si>
  <si>
    <t>นายประกาศิต  หวันชิตนาย</t>
  </si>
  <si>
    <t>นายกีรติพงษ์  เจ้ยชุม</t>
  </si>
  <si>
    <t>นายเกรียงศักดิ์  นุ่นเอียด</t>
  </si>
  <si>
    <t>ปี่พาทย์ (ปี่)</t>
  </si>
  <si>
    <t>นายชัชนันท์  ชีวทรรศน์</t>
  </si>
  <si>
    <t>ปี่พาทย์ (ฆ้องวงเล็ก)</t>
  </si>
  <si>
    <t>นายธวัชชาติ  ภูชะอุ่ม</t>
  </si>
  <si>
    <t>นายประวิตร ทองศิริ</t>
  </si>
  <si>
    <t>ปี่พาทย์ (ระนาดเอก)</t>
  </si>
  <si>
    <t>นายพงษ์สิทธิ์  พูลสวัสดิ์</t>
  </si>
  <si>
    <t>นายศุภวิชญ์  เณคราช</t>
  </si>
  <si>
    <t>นายอัศวเทพ  ฤทธิช่วย</t>
  </si>
  <si>
    <t>นายนัฐพล  ขำนุ้ย</t>
  </si>
  <si>
    <t>นายธีปวัฒน์  ขาวนาค</t>
  </si>
  <si>
    <t>นายนพนาท  เอศนาชาตัง</t>
  </si>
  <si>
    <t>นายวรายุทธ  ชูจันทร์</t>
  </si>
  <si>
    <t>นายศตวรรษ  ดิษเส้ง</t>
  </si>
  <si>
    <t>นายพิชิตพน  สุทธิเหลือ</t>
  </si>
  <si>
    <t>นางสาวอังคณา  นิ่มนุ้ย</t>
  </si>
  <si>
    <t xml:space="preserve">เครื่องสายไทย (ซอด้วง) </t>
  </si>
  <si>
    <t xml:space="preserve">เครื่องสายไทย (ซออู้) </t>
  </si>
  <si>
    <t>นางสาวกนิษฐา  ช่างกล</t>
  </si>
  <si>
    <t>นางสาวภัทรศยา  ทับเที่ยง</t>
  </si>
  <si>
    <t>นางสาวอมรศรี  ถาวรจิต</t>
  </si>
  <si>
    <t>นางสาวคณิตา  ชูน้อย</t>
  </si>
  <si>
    <t>นางสาวธัญญาเรศ  ศิริบูรณ์</t>
  </si>
  <si>
    <t>นางสาวปนัดดา  อินทะโณ</t>
  </si>
  <si>
    <t>นางสาวปานเลขา  ศรีเกตุ</t>
  </si>
  <si>
    <t>นางสาวลลิตา  ศรีนาเคนทร์</t>
  </si>
  <si>
    <t>นางสาววราภรณ์  จุลฉีด</t>
  </si>
  <si>
    <t>นางสาวศิริพร  จันทร์ส่งแสง</t>
  </si>
  <si>
    <t>นางสาวสิตานันท์  ไฝนุ้ย</t>
  </si>
  <si>
    <t>นางสาวสุภาวิตา  รัตนพันธ์</t>
  </si>
  <si>
    <t>นางสาวเสาวลักษณ์  แกล้วทนงค์</t>
  </si>
  <si>
    <t>นางสาวหงส์ระดา  ขุนชี</t>
  </si>
  <si>
    <t>นางสาวหทัยภัทร  จินต์ประชา</t>
  </si>
  <si>
    <t>นางสาววิภาวดี  สังคะดี</t>
  </si>
  <si>
    <t>นางสาวศุภิสรา  เหมะรักษ์</t>
  </si>
  <si>
    <t>นางสาวสินิทธา  แวงวรรณ</t>
  </si>
  <si>
    <t>นางสาวสิริวรรณ  ยังชุม</t>
  </si>
  <si>
    <t>นางสาวสุธิดา  ขาวมาก</t>
  </si>
  <si>
    <t>นางสาวอมลณัฐ  ปานะศรี</t>
  </si>
  <si>
    <t>นางสาวอัญชุกร  มณีวงศ์</t>
  </si>
  <si>
    <t>นางสาวอัลฟาฟา  บิลละเตะ</t>
  </si>
  <si>
    <t>นายธนกฤต  สอนสพทอง</t>
  </si>
  <si>
    <t>นายสุภัทร์  สัมฤทธิ์สิทธิชัย</t>
  </si>
  <si>
    <t>นางสาวชุติมา  จันทร์ภักดี</t>
  </si>
  <si>
    <t>ดนตรีสากล (แซกโซโฟน)</t>
  </si>
  <si>
    <t>นายนันทวัฒน์  พูนสุวรรณ</t>
  </si>
  <si>
    <t>นายภูริณัฐ  ปิยภาณีกูล</t>
  </si>
  <si>
    <t>นายศุภศรัณย์  หลิมนุกูล</t>
  </si>
  <si>
    <t>นายสินเทพ  วรรณนุรักษ์</t>
  </si>
  <si>
    <t>นางสาวณัฐณิชา  ตันเวชกุล</t>
  </si>
  <si>
    <t>นางสาวแพรพลอย  แก้วจันทร์</t>
  </si>
  <si>
    <t>ท32101</t>
  </si>
  <si>
    <t>ค32101</t>
  </si>
  <si>
    <t>ว32101</t>
  </si>
  <si>
    <t>ส32101</t>
  </si>
  <si>
    <t>ส32102</t>
  </si>
  <si>
    <t>พ32101</t>
  </si>
  <si>
    <t>ศ32101</t>
  </si>
  <si>
    <t>ศิลปะ (ทัศนศิลป์)</t>
  </si>
  <si>
    <t>ง32101</t>
  </si>
  <si>
    <t>อ32101</t>
  </si>
  <si>
    <t>ปฏิบัติเอก 3</t>
  </si>
  <si>
    <t>ทฤษฎีเอก 3</t>
  </si>
  <si>
    <t>ปฏิบัติโท 3</t>
  </si>
  <si>
    <t>ศ30203</t>
  </si>
  <si>
    <t>ศิลปะการละครเบื้องต้น</t>
  </si>
  <si>
    <t>แนะแนว 3</t>
  </si>
  <si>
    <t>ท33101</t>
  </si>
  <si>
    <t>ค33101</t>
  </si>
  <si>
    <t>ว33101</t>
  </si>
  <si>
    <t>ส33101</t>
  </si>
  <si>
    <t>พ33101</t>
  </si>
  <si>
    <t>ศ33101</t>
  </si>
  <si>
    <t>ง33101</t>
  </si>
  <si>
    <t>อ33101</t>
  </si>
  <si>
    <t>ปฏิบัติเอก 5</t>
  </si>
  <si>
    <t>ทฤษฎีเอก 5</t>
  </si>
  <si>
    <t>ปฏิบัติโท 5</t>
  </si>
  <si>
    <t>ศ30208</t>
  </si>
  <si>
    <t>นาฏศิลป์ตะวันตก</t>
  </si>
  <si>
    <t>แนะแนว 5</t>
  </si>
  <si>
    <t>ผล
การเรียน
เฉลี่ย</t>
  </si>
  <si>
    <t>เด็กชายชนกันต์  ประกอบการ</t>
  </si>
  <si>
    <t>เด็กชายปโยชัย  แสงแก้ว</t>
  </si>
  <si>
    <t>เด็กชายพลกฤต  สังข์อินทรีย์</t>
  </si>
  <si>
    <t>เด็กชายยสินทร  น้าวประจุล</t>
  </si>
  <si>
    <t>เด็กชายศุภโชค  ศรีสะอาด</t>
  </si>
  <si>
    <t>เด็กชายสิทธิศักดิ์  บุญเกิด</t>
  </si>
  <si>
    <t>เด็กชายอนันตสิทธิ์  เพ็งเล็ง</t>
  </si>
  <si>
    <t>เด็กหญิงกนกรัตน์  พูลสิน</t>
  </si>
  <si>
    <t>เด็กหญิงกนิษฐา  ชายภักดิ์</t>
  </si>
  <si>
    <t>เด็กหญิงกรรณิการ์  แก้วสิน</t>
  </si>
  <si>
    <t>เด็กหญิงกรรณิการ์  ขวัญทองยิ้ม</t>
  </si>
  <si>
    <t>เด็กหญิงกฤตยา  บุญสนิท</t>
  </si>
  <si>
    <t>เด็กหญิงกัญจนารัติ  วิมุตตา</t>
  </si>
  <si>
    <t>เด็กหญิงกานต์สินี  มีเพียร</t>
  </si>
  <si>
    <t>เด็กหญิงกานต์ธิดามาศ  สุขธรสวัสดิ์</t>
  </si>
  <si>
    <t>เด็กหญิงกิตติมา  รอดรักษ์</t>
  </si>
  <si>
    <t>เด็กหญิงขวัญกมล  หนูสี</t>
  </si>
  <si>
    <t>เด็กหญิงจิรนุช  สยามพันธ์</t>
  </si>
  <si>
    <t>เด็กหญิงจิรวิภา  แววสง่า</t>
  </si>
  <si>
    <t>เด็กหญิงจิรษา  ชูชื่น</t>
  </si>
  <si>
    <t>เด็กหญิงจิราพัชร  คงทวี</t>
  </si>
  <si>
    <t>เด็กหญิงจิราพัชร  หนูแก้ว</t>
  </si>
  <si>
    <t>เด็กหญิงจิราภา  คงทวี</t>
  </si>
  <si>
    <t>เด็กหญิงเจนจิรา  จันทวีป</t>
  </si>
  <si>
    <t>เด็กหญิงเจนจิรา อินทรไพบูลย์</t>
  </si>
  <si>
    <t>เด็กหญิงชญานี  จันทร์หอม</t>
  </si>
  <si>
    <t>เด็กหญิงญาสุมินทร์  สังข์ปิด</t>
  </si>
  <si>
    <t>เด็กหญิงธนพร  นานอน</t>
  </si>
  <si>
    <t>เด็กหญิงธิดารัตน์  ไชยชนะ</t>
  </si>
  <si>
    <t>เด็กหญิงนริศรา  ยังสังข์</t>
  </si>
  <si>
    <t>เด็กหญิงนริสรา  หนูสง</t>
  </si>
  <si>
    <t>เด็กหญิงนารีรัตน์  โพธิ์พิทักษ์</t>
  </si>
  <si>
    <t>เด็กหญิงบุณยานุช  แก้วเนียม</t>
  </si>
  <si>
    <t>เด็กหญิงเบญจรัตน์  นิลจันทร์</t>
  </si>
  <si>
    <t>เด็กหญิงประภาพร  พรมทอง</t>
  </si>
  <si>
    <t>เด็กหญิงปานิสรา  เถนว้อง</t>
  </si>
  <si>
    <t>เด็กหญิงปิยะธิดา  เหล่าถาวร</t>
  </si>
  <si>
    <t>เด็กหญิงผกามาศ  หนูรัตน์แก้ว</t>
  </si>
  <si>
    <t>เด็กหญิงพัชราวรรณ  ยังรอด</t>
  </si>
  <si>
    <t>เด็กหญิงพัทธ์ธีรา  ดำยัง</t>
  </si>
  <si>
    <t>เด็กหญิงพิมพ์มาดา  ชนะศิริ</t>
  </si>
  <si>
    <t>เด็กหญิงเพียงฟ้า  รักฤทธิ์</t>
  </si>
  <si>
    <t>เด็กชายจิรเมธ  ขุนภิรมย์</t>
  </si>
  <si>
    <t>เด็กชายชยุตพงค์  ชุบประมาณ</t>
  </si>
  <si>
    <t>เด็กชายณัฐธัญ  สุวรรณกิจ</t>
  </si>
  <si>
    <t>เด็กชายณัฐพงศ์  สิบกะนก</t>
  </si>
  <si>
    <t>เด็กชายณัฐสักก์  ชาญชำนิ</t>
  </si>
  <si>
    <t>เด็กชายธนดล  ดุกพรหม</t>
  </si>
  <si>
    <t>เด็กชายปริวัฒน์  ไชยณรงค์</t>
  </si>
  <si>
    <t>เด็กชายพลวัต  ไชยคีรี</t>
  </si>
  <si>
    <t>เด็กชายพิชัยยุทธ  อุ้ยเพ็ชร</t>
  </si>
  <si>
    <t>เด็กชายศักรินทร์  ทรงทอง</t>
  </si>
  <si>
    <t>เด็กชายอดิศร เหมือนหนู</t>
  </si>
  <si>
    <t>เด็กชายภูเบศร์   องอาจ</t>
  </si>
  <si>
    <t>เด็กหญิงณิชนันทน์  ชัยแก้ว</t>
  </si>
  <si>
    <t>เด็กหญิงศุภกานต์  สุขมิ่ง</t>
  </si>
  <si>
    <t>เด็กหญิงสุนิสา  พลายแก้ว</t>
  </si>
  <si>
    <t>เด็กหญิงอภิสรา  ถาวรจิต</t>
  </si>
  <si>
    <t>เด็กชายณัฐกานต์  เนียมนำ</t>
  </si>
  <si>
    <t>เด็กหญิงกนกวรรณ เลิศศิริวิบูลย์</t>
  </si>
  <si>
    <t>เด็กหญิงนิรวรรณ  พุทธพิทักษ์</t>
  </si>
  <si>
    <t>เด็กหญิงแพรววดี  พรหมบุญแก้ว</t>
  </si>
  <si>
    <t>เด็กหญิงมณีกาญจน์  ชูสวัสดิ์</t>
  </si>
  <si>
    <t>เด็กหญิงมาศิริ  พิจิตบรรจง</t>
  </si>
  <si>
    <t>เด็กหญิงรดีบุตร  ทองมีขวัญ</t>
  </si>
  <si>
    <t>เด็กหญิงรัชดากร  บุญณะทอง</t>
  </si>
  <si>
    <t>เด็กหญิงวรดา  สงนุ้ย</t>
  </si>
  <si>
    <t>เด็กหญิงศศิภา  ศุกรวรรณ</t>
  </si>
  <si>
    <t>เด็กหญิงสวรส  ห่อทอง</t>
  </si>
  <si>
    <t>เด็กหญิงสาวิตรี  อภิวงศ์</t>
  </si>
  <si>
    <t>เด็กหญิงสุทาสินี  เชยเกลี้ยง</t>
  </si>
  <si>
    <t>เด็กหญิงสุพิชชา  พลวัฒน์</t>
  </si>
  <si>
    <t>เด็กหญิงสุพิชญา  ไชยพรม</t>
  </si>
  <si>
    <t>เด็กหญิงสุภนิดา  สังข์แก้ว</t>
  </si>
  <si>
    <t>เด็กหญิงสุภาวดี  ทองมีขวัญ</t>
  </si>
  <si>
    <t>เด็กหญิงสุภาวดี อินทันแก้ว</t>
  </si>
  <si>
    <t>เด็กหญิงหัทยา สังข์บูรณ์</t>
  </si>
  <si>
    <t>เด็กหญิงอภิชญา  แก่นจันทร์</t>
  </si>
  <si>
    <t>เด็กหญิงอังทิวา  จันทสุบรรณ์</t>
  </si>
  <si>
    <t>เด็กชายกันต์พจน์  นุ่นสง</t>
  </si>
  <si>
    <t>เด็กชายกาญจน์กิตติ กล่อมเกลี้ยง</t>
  </si>
  <si>
    <t>เด็กชายกิตติธัช  กระจ่ายโภชน์</t>
  </si>
  <si>
    <t>เด็กชายณภัทรพล  พิลาชัย</t>
  </si>
  <si>
    <t>เด็กชายทศวรรษ  สังข์เหลือ</t>
  </si>
  <si>
    <t>เด็กชายนรายุทธ  สุทธิมาศ</t>
  </si>
  <si>
    <t>เด็กชายพงศกร  สุวรรณะ</t>
  </si>
  <si>
    <t>เด็กชายพรภวิษย์  โทบุรี</t>
  </si>
  <si>
    <t>เด็กชายพัชรพงค์  ศักดาณรงค์</t>
  </si>
  <si>
    <t>เด็กชายภานุวัฒน์  ขวัญนา</t>
  </si>
  <si>
    <t>เด็กชายสหสุกฤษฎิ์  ชนะสงคราม</t>
  </si>
  <si>
    <t>เด็กชายอภิวัฒน์  พ่านปาน</t>
  </si>
  <si>
    <t>เด็กหญิงช่อผกา  จันทร์นวล</t>
  </si>
  <si>
    <t>เด็กหญิงณัฐกฤตา  วิชัยโย</t>
  </si>
  <si>
    <t>เด็กหญิงม่านใหม  หน่ายเทศ</t>
  </si>
  <si>
    <t>เด็กหญิงศันสนีย์  มุกเนียม</t>
  </si>
  <si>
    <t>นายฐานทัพ  ขนอม</t>
  </si>
  <si>
    <t>นายสุมิตร  วรรณกิจ</t>
  </si>
  <si>
    <t>นายสุรเชษฐ์  จีนปาน</t>
  </si>
  <si>
    <t>นายฤทธิเดช  หมวดทอง</t>
  </si>
  <si>
    <t>นายวายุ  สุวรรณการณ์</t>
  </si>
  <si>
    <t>นายณัฏฐพล  เต็มพร้อม</t>
  </si>
  <si>
    <t>นายศรายุทธ์  เสนีย์</t>
  </si>
  <si>
    <t>นายเอกวุฒิ  เพ็งรักษ์</t>
  </si>
  <si>
    <t>นางสาวกนกวรรณ  หกสี</t>
  </si>
  <si>
    <t>นางสาวธัญญารัตน์  ทิพวารี</t>
  </si>
  <si>
    <t>นางสาวธิดารัตน์  อักษรผอม</t>
  </si>
  <si>
    <t>นางสาวนันทรัตน์  ยอมรัญจวน</t>
  </si>
  <si>
    <t>นางสาวนุชนาถ  ขำนุ้ย</t>
  </si>
  <si>
    <t>นางสาวประสุตา  ขุ้ยยิ่น</t>
  </si>
  <si>
    <t>นางสาวปรียาพร  ชุมวัน</t>
  </si>
  <si>
    <t>นางสาวพจนาลัย  บุญวิสูตร</t>
  </si>
  <si>
    <t>นางสาวพลอยไพลิน  อินทรพัฒน์</t>
  </si>
  <si>
    <t>นางสาวภัสราภรณ์  ประบุญมี</t>
  </si>
  <si>
    <t>นางสาวรุ้งไพลิน  อินทรพัฒน์</t>
  </si>
  <si>
    <t>นางสาวสุภาภรณ์  คงรักษ์</t>
  </si>
  <si>
    <t>นางสาวชนิตา  นกรักษ์</t>
  </si>
  <si>
    <t>นางสาวช่อผกา  แพ่งโยธา</t>
  </si>
  <si>
    <t>นางสาวชาลินี  อินทรสมบัติ</t>
  </si>
  <si>
    <t>นางสาวกชมน  จางวาง</t>
  </si>
  <si>
    <t>นางสาวกมลวรรณ  วังสกุล</t>
  </si>
  <si>
    <t>นางสาวจุฑามาศ  ชูชนะ</t>
  </si>
  <si>
    <t>นางสาวนภัสกัลย์  ทีปกรไหลธนา</t>
  </si>
  <si>
    <t>นางสาวปิยดา  ดวงจันทร์</t>
  </si>
  <si>
    <t>นายกิตติพงษ์    ขวัญทองเย็น</t>
  </si>
  <si>
    <t>นางสาวธัญชนก  จำปา</t>
  </si>
  <si>
    <t>นางสาวธัญญลักษณ์  สงไข่</t>
  </si>
  <si>
    <t xml:space="preserve">นางสาวธิดารัตน์  นามวงศ์   </t>
  </si>
  <si>
    <t>นางสาวฤทัยกานต์  เทพหนู</t>
  </si>
  <si>
    <t>นางสาวสุทธิกาญจน์  พ่านปาน</t>
  </si>
  <si>
    <t>นางสาวอลิสรา  คงหนู</t>
  </si>
  <si>
    <t>นางสาวอังคณา  ทองศิริ</t>
  </si>
  <si>
    <t>นางสาวอัจฉรา  ปาลทิพย์</t>
  </si>
  <si>
    <t>นางสาวกัญญ์วรา  แก้ววิเชียร</t>
  </si>
  <si>
    <t>นางสาวกาญจนา  บัวลอย</t>
  </si>
  <si>
    <t>นางสาวณัฐกานต์  เทพธานี</t>
  </si>
  <si>
    <t>นางสาวดวงลัดดา  หาญเสมอ</t>
  </si>
  <si>
    <t>นางสาวปานกมล  กาฬสิงห์</t>
  </si>
  <si>
    <t>นางสาวพัชรพร  ขุนเพชร</t>
  </si>
  <si>
    <t>นางสาวรัชณา  สีหนู</t>
  </si>
  <si>
    <t>นางสาววริยงค์  จิตรบุญ</t>
  </si>
  <si>
    <t>นางสาววัจนารัตน์  ถีราวุฒิ</t>
  </si>
  <si>
    <t>นางสาววันวิสาข์  ดาศรี</t>
  </si>
  <si>
    <t>นางสาววาสนา  สุกแดง</t>
  </si>
  <si>
    <t>นางสาวศิริพร  ศรีสุวรรณ</t>
  </si>
  <si>
    <t>นางสาวศิริพร  ศิริเอก</t>
  </si>
  <si>
    <t>นางสาวสุดารัตน์  มีจำนงค์</t>
  </si>
  <si>
    <t>นายธนศักดิ์  สุดแป้น</t>
  </si>
  <si>
    <t>นายภูษณ  ดอนสมพงษ์</t>
  </si>
  <si>
    <t>นายกฤษณะ  ขวัญเทพ</t>
  </si>
  <si>
    <t>นายปิยเทพ  เสมาทอง</t>
  </si>
  <si>
    <t>นายพงศกร  แก้วเขียว</t>
  </si>
  <si>
    <t>นายสมชาย  ราชประสิทธิ์</t>
  </si>
  <si>
    <t>นายวิติพงษ์  แก้วละเอียด</t>
  </si>
  <si>
    <t>นางสาวกรรธิมา  หนูก้าน</t>
  </si>
  <si>
    <t>นายพงศ์พันธ์  โอชู</t>
  </si>
  <si>
    <t>นางสาวอริสา  เพชรหล่อ</t>
  </si>
  <si>
    <t>นางสาวณัฐธิดา  วรรณะ</t>
  </si>
  <si>
    <t>นางสาวมัชญา  แซ่ลิ้ม</t>
  </si>
  <si>
    <t>นางสาวเยาวลักษณ์  หนูชู</t>
  </si>
  <si>
    <t>นางสาวรัตนาวลี  กลับแป้น</t>
  </si>
  <si>
    <t>นางสาวรุ่งไพลิน  นวลโยม</t>
  </si>
  <si>
    <t>นางสาวศษิกาณต์  บัวเล็ก</t>
  </si>
  <si>
    <t>นางสาวศิริลักษณ์  ด้วงอุบล</t>
  </si>
  <si>
    <t>นางสาวสุนิสา  ทองพิบูลย์</t>
  </si>
  <si>
    <t>นางสาวสุมินตรา  ทิพย์ทอง</t>
  </si>
  <si>
    <t>นางสาวอัญชิสา  เอียดสุย</t>
  </si>
  <si>
    <t>นางสาวอัษฎาภรณ์  ไชยการ</t>
  </si>
  <si>
    <t>นางสาวสุนันทา  วงศ์วิวัฒน์</t>
  </si>
  <si>
    <t>นางสาวอนัญญา  เลื่อนเกื้อ</t>
  </si>
  <si>
    <t>เครื่องสายไทย (อู้)</t>
  </si>
  <si>
    <t>นางสาวอโนชา  ชูช่วย</t>
  </si>
  <si>
    <t>นางสาวอัจฉรา  หอมขาว</t>
  </si>
  <si>
    <t>นางสาวไอลดา  กล่ำพารา</t>
  </si>
  <si>
    <t>นายธนพล  บัวแก้ว</t>
  </si>
  <si>
    <t>นายดุริยพันธ์  แสงชาติ</t>
  </si>
  <si>
    <t>นายประติวรรษ  พรหมทอง</t>
  </si>
  <si>
    <t>นายเกียรติศักดิ์  เสน่หา</t>
  </si>
  <si>
    <t>นายจตุรงค์  ช่างแก้</t>
  </si>
  <si>
    <t>นายจามิกร  สุขุม</t>
  </si>
  <si>
    <t>นายพสิษฐ์  เจริญฤทธิ์</t>
  </si>
  <si>
    <t>นายพิชญะ  เจริญฤทธิ์</t>
  </si>
  <si>
    <t>นายพิทยา  ชูช่วย</t>
  </si>
  <si>
    <t>นายภานุพงษ์  ปานชื่น</t>
  </si>
  <si>
    <t>นายภานุวัฒน์  รามทอง</t>
  </si>
  <si>
    <t>นายภูมิพัฒ  ไชยแก้ว</t>
  </si>
  <si>
    <t>นายวัชรินทร์  ลำนัย</t>
  </si>
  <si>
    <t>นายศรัณยู  เกษียาโล</t>
  </si>
  <si>
    <t>นายสิทธิชัย  หมวกแดง</t>
  </si>
  <si>
    <t>นายอนุวัฒน์  ราโชกาญจน์</t>
  </si>
  <si>
    <t>นายปวีณวัชร์  สุริยจันทร์เดชา</t>
  </si>
  <si>
    <t>ผลการ
เรียน
เฉลี่ย</t>
  </si>
  <si>
    <t>มส</t>
  </si>
  <si>
    <t>เครื่องสายไทย (ซอ)</t>
  </si>
  <si>
    <t>ร</t>
  </si>
  <si>
    <t>สรุปผลการเรียน</t>
  </si>
  <si>
    <t>แบบบันทึกผลการเรียน     ชั้น  ม.1/1    ภาคเรียนที่  1   ปีการศึกษา    2557</t>
  </si>
  <si>
    <t xml:space="preserve"> ปฏิบัติเอก 1</t>
  </si>
  <si>
    <t>แบบบันทึกผลการเรียน  ชั้น  ม.4/1  ประจำภาคเรียนที่  1  ปีการศึกษา    2557</t>
  </si>
  <si>
    <t>นายจิรานุวัฒน์  จันทร์สวัสดิ์</t>
  </si>
  <si>
    <t>นายชัยยันต์  สุวรรณสุนทร</t>
  </si>
  <si>
    <t>นายณัฐพงศ์  ศรีนุ่น</t>
  </si>
  <si>
    <t>นายทศพล  ชูเหลือ</t>
  </si>
  <si>
    <t xml:space="preserve">นายธนพัฒน์  หวานหนู </t>
  </si>
  <si>
    <t>นายนิติกร  อนันต์</t>
  </si>
  <si>
    <t>นายบุญส่ง  ต้นพันธ์</t>
  </si>
  <si>
    <t>นายพิทยา  กตะศิลา</t>
  </si>
  <si>
    <t>นายยุทธนันท์  เสนี</t>
  </si>
  <si>
    <t>นายรชานนท์  วระเดช</t>
  </si>
  <si>
    <t>นายศรายุทธ  จีนเพชร์</t>
  </si>
  <si>
    <t>นายอนุพงษ์  หนูเกื้อ</t>
  </si>
  <si>
    <t>นายอภิชาติ  มุณีจันทร์</t>
  </si>
  <si>
    <t>นายสิทธิชัย  ชาญชำนิ</t>
  </si>
  <si>
    <t>นายธัญพิสิษฐ์  ขันธ์สามล</t>
  </si>
  <si>
    <t>นายธีรพงศ์  สุกว่อง</t>
  </si>
  <si>
    <t>นายนฤเดช  ยกถาวร</t>
  </si>
  <si>
    <t>นางสาวกรศศิวรรณ์  เกี่ยวม่าน</t>
  </si>
  <si>
    <t>ปีพาทย์</t>
  </si>
  <si>
    <t>นางสาวเจนจิรา  แสงแก้ว</t>
  </si>
  <si>
    <t>นางสาวนัยนา  ยาชะรัด</t>
  </si>
  <si>
    <t>นางสาวภัทรียา  หนูรัตน์</t>
  </si>
  <si>
    <t>นางสาวศุภธวดี  สุกแก้ว</t>
  </si>
  <si>
    <t>นางสาวสกุลกาญจน์  ทองคง</t>
  </si>
  <si>
    <t>นางสาวธรรมชนก  ทองสงค์</t>
  </si>
  <si>
    <t>นางสาวชลธร  ยอดสุวรรณ</t>
  </si>
  <si>
    <t>นางสาวทัดดาว  ศรีสัจจัง</t>
  </si>
  <si>
    <t>นางสาวบุณยนุช  คงอินทร์</t>
  </si>
  <si>
    <t>นางสาวกนกวรรณ  แก้วประสิทธิ์</t>
  </si>
  <si>
    <t>นางสาวกนกวรรณ  สิทธิหาญ</t>
  </si>
  <si>
    <t>นางสาวเกตุนภิศ สิทธิชัย</t>
  </si>
  <si>
    <t>นางสาวเจนจิรา  กิ่งโคกกรวด</t>
  </si>
  <si>
    <t>นางสาวชมพูนุช  จินดา</t>
  </si>
  <si>
    <t>นางสาวชุติมณฑน์  วัชรวารี</t>
  </si>
  <si>
    <t>นางสาวฐิตาภา  สิงห์ลอ</t>
  </si>
  <si>
    <t>นางสาวณัฐกฤตา  คงสุข</t>
  </si>
  <si>
    <t>นางสาวณัฐริกา  วีระการณ์</t>
  </si>
  <si>
    <t>นางสาวนันทิชา  เกื้อสกุล</t>
  </si>
  <si>
    <t>นางสาวเบญจมาภรณ์  หงษา</t>
  </si>
  <si>
    <t>นางสาวประภัสสร  ขุนจันทร์</t>
  </si>
  <si>
    <t>นายจตุรพร  ตั้งสุย</t>
  </si>
  <si>
    <t>นายปราโมทย์  หนูอักษร</t>
  </si>
  <si>
    <t>นายพสุวัต  มีไข่</t>
  </si>
  <si>
    <t>นายวรวุฒิ  สวนทอง</t>
  </si>
  <si>
    <t>นายวัชรินทร์  แก้วบุตร</t>
  </si>
  <si>
    <t>นางสาวชญานี  ฉางทอง</t>
  </si>
  <si>
    <t>นายณัฐพล  ทิ้งมาด</t>
  </si>
  <si>
    <t>นางสาววิราภรณ์  ลำนัย</t>
  </si>
  <si>
    <t>นางสาวปัณณิตา  แก้วทองสวน</t>
  </si>
  <si>
    <t>นางสาวปิรัญญา  ศิริวัฒน์</t>
  </si>
  <si>
    <t>นางสาวสุภาพร  จันทร์มี</t>
  </si>
  <si>
    <t>นางสาวอมรพรรณ  ราภากิจ</t>
  </si>
  <si>
    <t>นางสาวกัญญรัตน์  หน่อทอง</t>
  </si>
  <si>
    <t>นางสาวกิตติยาภรณ์  จันทร์ราช</t>
  </si>
  <si>
    <t>นางสาวพรชิตา  จันทร์เพชร</t>
  </si>
  <si>
    <t>นางสาวพัชรวรรณ  แสงต่าย</t>
  </si>
  <si>
    <t>นางสาวพัณณิตา  ขำแก้ว</t>
  </si>
  <si>
    <t>นางสาวมินตรา  ทองเอียด</t>
  </si>
  <si>
    <t>นางสาวโยษิตา  แกล้วทนงค์</t>
  </si>
  <si>
    <t>นางสาวรัชฎา  บุตรเงิน</t>
  </si>
  <si>
    <t>นางสาวศิริลักษณ์  ไชยรักษ์</t>
  </si>
  <si>
    <t>นางสาวนิตชา  บุญสุขจันทร์</t>
  </si>
  <si>
    <t>นางสาวปิยธิดา  เกตุเส้ง</t>
  </si>
  <si>
    <t>นางสาวปิยะธิดา  เรืองแก้ว</t>
  </si>
  <si>
    <t>นางสาวเพ็ญนภา  คงเมือง</t>
  </si>
  <si>
    <t>นางสาวไพจิตร  สุจริต</t>
  </si>
  <si>
    <t>นางสาวสุมิตตา  ชุมอินทอง</t>
  </si>
  <si>
    <t>นางสาวอธิตา  หอมเดช</t>
  </si>
  <si>
    <t>นางสาวอนัญญา  นิ่มดำ</t>
  </si>
  <si>
    <t>นางสาวสวรส  ศรีดาคุณ</t>
  </si>
  <si>
    <t>นางสาวสุดารัตน์  คชสิทธิ์</t>
  </si>
  <si>
    <t>นางสาวสุพัฒตรา  มหาชัย</t>
  </si>
  <si>
    <t>นางสาวสุพัตรา  ประเสริฐสังข์</t>
  </si>
  <si>
    <t>นางสาวสุรัญญา  สุคนธร</t>
  </si>
  <si>
    <t>นางสาวหยดเทียน  พรหมเงิน</t>
  </si>
  <si>
    <t>นางสาวอนุธิดา  ณ นคร</t>
  </si>
  <si>
    <t>นางสาวอนุสรา  คำแก้ว</t>
  </si>
  <si>
    <t>นางสาวปฏิมาพร  จันทสุวรรณโณ</t>
  </si>
  <si>
    <t>นายกฤติพงษ์  เรืองสง</t>
  </si>
  <si>
    <t>นายวศิษฏ์พล  นิ่มนุ้ย</t>
  </si>
  <si>
    <t>นายสุรพัศ  พรหมสุข</t>
  </si>
  <si>
    <t>นายอดิศร  หมื่นจร</t>
  </si>
  <si>
    <t>นายเอกสิทธิ์  ส่งศรี</t>
  </si>
  <si>
    <t>นายโอบนิธิ  ศรีชะนันท์</t>
  </si>
  <si>
    <t>นางสาวนิรมล  เศียรยงค์</t>
  </si>
  <si>
    <t>นางสาวสุดารัตน์  อ้วนดวงดี</t>
  </si>
  <si>
    <t>นายไกรวิทย์  สุขวิน</t>
  </si>
  <si>
    <t>นายณัฐพงศ์  สวนศรี</t>
  </si>
  <si>
    <t>นายติณณภพ  ฉางตา</t>
  </si>
  <si>
    <t>นายธนัญชัย  ศรีขาว</t>
  </si>
  <si>
    <t>นายสราวุฒิ  ศรีอ่อน</t>
  </si>
  <si>
    <t>นายสันติภาพ  จันปาน</t>
  </si>
  <si>
    <t>นายอัษฎาวุธ  นุ่นรอด</t>
  </si>
  <si>
    <t>นางสาวจุฑามณี  ชูเขียว</t>
  </si>
  <si>
    <t>นางสาวศศิณา  ดำหนูอินทร์</t>
  </si>
  <si>
    <t>นางสาวกชพรรณ  เขตนิคม</t>
  </si>
  <si>
    <t>นางสาวชนัสนันทร์  ชูชาติ</t>
  </si>
  <si>
    <t>เครื่องสายไทย ซอด้วง)</t>
  </si>
  <si>
    <t>ดนตรีสากล (ทรอมโบน)</t>
  </si>
  <si>
    <t>ดนตรีสากล (คีย์บอร์ด)</t>
  </si>
  <si>
    <t>แบบบันทึกผลการเรียน  ชั้น  ม. 6 / 1  ประจำภาคเรียนที่  1  ปีการศึกษา    2557</t>
  </si>
  <si>
    <t>นายอดิศร  อายุสุข</t>
  </si>
  <si>
    <t>ครูที่ปรึกษา   1. นางทัศนีย์  เด่นยุกต์   2. นายเชื้อ  จันทร์เพชร</t>
  </si>
  <si>
    <t>ภาคเรียนที่ 1 ปีการศึกษา 2557</t>
  </si>
  <si>
    <t>เปิดภาคเรียนวันที่  15  พฤษภาคม 2557</t>
  </si>
  <si>
    <t>สอบปลายภาค  29  กันยายน - 1 ตุลาคม 2557</t>
  </si>
  <si>
    <t>เด็กชายกวินภพ  เพชรทองด้วง</t>
  </si>
  <si>
    <t>เด็กชายจิรพงศ์  กั้งเส้ง</t>
  </si>
  <si>
    <t>เด็กชายเฉียบขาด  น้อยฤทธิ์</t>
  </si>
  <si>
    <t>เด็กชายทรงวิทย์  ปิยะพันธ์</t>
  </si>
  <si>
    <t>เด็กชายธนวรรณ  วังสกุล</t>
  </si>
  <si>
    <t>เด็กชายธนวัฒน์ ทรงศิริ</t>
  </si>
  <si>
    <t>เด็กชายธวัธชัย สุขมี</t>
  </si>
  <si>
    <t>เด็กชายนฤเบศ  ดำแป้น</t>
  </si>
  <si>
    <t>เด็กชายนิพัฒน์  แก้วดี</t>
  </si>
  <si>
    <t>เด็กชายพิษณุ  ขุนจำนงค์</t>
  </si>
  <si>
    <t>เด็กชายมณฑล  เมืองแก้ว</t>
  </si>
  <si>
    <t>เด็กชายวัชรพงศ์  สุวรรณสุนทร</t>
  </si>
  <si>
    <t>เด็กชายวีรยุทธ  ธรรมประดิษฐ์</t>
  </si>
  <si>
    <t>เด็กชายศราวุฒิ  แก้วเจริญ</t>
  </si>
  <si>
    <t>เด็กหญิงกชกร  ชูปาน</t>
  </si>
  <si>
    <t>เด็กหญิงกฤติยาภรณ์  ทองใหญ่</t>
  </si>
  <si>
    <t>เด็กหญิงกัญญาณัฐ  ด้วงนุ้ย</t>
  </si>
  <si>
    <t>เด็กหญิงกัญญาณัฐ  พึ่งรอด</t>
  </si>
  <si>
    <t>เด็กหญิงกัญญารัตน์  เกื้อสกุล</t>
  </si>
  <si>
    <t>เด็กหญิงกาญจนธัช  วาจาสุจริต</t>
  </si>
  <si>
    <t>เด็กหญิงเกวลิน  อ่อนเรือง</t>
  </si>
  <si>
    <t>เด็กหญิงเกศกนก  ชูทิพย์</t>
  </si>
  <si>
    <t>เด็กหญิงเขมิสรา  กำเหนิดฤทธิ์</t>
  </si>
  <si>
    <t>เด็กหญิงจันทร์กานต์  กุลชมภู</t>
  </si>
  <si>
    <t>เด็กหญิงจาริยา สุวรรณชาตรี</t>
  </si>
  <si>
    <t>เด็กหญิงจิราพัชร  ปานแก้ว</t>
  </si>
  <si>
    <t>เด็กหญิงจุฑามาศ  วรรณโชติ</t>
  </si>
  <si>
    <t>เด็กหญิงชฎาพร  ชูกลิ่น</t>
  </si>
  <si>
    <t>เด็กหญิงธนิกา  จันทร์ปาน</t>
  </si>
  <si>
    <t>เด็กหญิงชนินาถ  ชุมจันทร์</t>
  </si>
  <si>
    <t>เด็กหญิงชลธิชา  จันทร์ตรี</t>
  </si>
  <si>
    <t>เด็กหญิงชลลดา  บัวแก้ว</t>
  </si>
  <si>
    <t>เด็กหญิงชุติมา  เอียดยอดทอง</t>
  </si>
  <si>
    <t>เด็กหญิงญาณิศา  แก้วประสิทธิ์</t>
  </si>
  <si>
    <t>เด็กหญิงณัฐณิชา  ทองใส</t>
  </si>
  <si>
    <t>เด็กหญิงตวิษา  พานิชย์</t>
  </si>
  <si>
    <t>เด็กหญิงธนัดดา  แก้วสุขศรี</t>
  </si>
  <si>
    <t>เด็กหญิงธันย์ชนก  เพชรทองด้วง</t>
  </si>
  <si>
    <t>เด็กหญิงนัฏฐา  นารีหวานดี</t>
  </si>
  <si>
    <t>เด็กหญิงนิชนันท์  ชัยเสน</t>
  </si>
  <si>
    <t>ครูที่ปรึกษา  1. นางนงลักษณ์  จันทร์เพชร   2. นายสายันห์  ทองมีขวัญ</t>
  </si>
  <si>
    <t>แบบบันทึกผลการเรียน     ชั้น  ม.1/2    ภาคเรียนที่  1   ปีการศึกษา    2557</t>
  </si>
  <si>
    <t>เด็กหญิงนิภาพร  ขุนฤทธิ์สง</t>
  </si>
  <si>
    <t>เด็กหญิงนุสรา  สุวรรณ์</t>
  </si>
  <si>
    <t>เด็กหญิงเบญจวรรณ  ภูมี</t>
  </si>
  <si>
    <t>เด็กหญิงเบญญาภา  ไชยพรม</t>
  </si>
  <si>
    <t>เด็กหญิงปฏิมากร  จำนงค์</t>
  </si>
  <si>
    <t>เด็กหญิงปภาขวัญ  เกียรติทัศ</t>
  </si>
  <si>
    <t>เด็กหญิงประภารัตน์  รัตนทอง</t>
  </si>
  <si>
    <t>เด็กหญิงปวริศา  แทนชู</t>
  </si>
  <si>
    <t>เด็กหญิงปวีณธิดา  เม่งช่วย</t>
  </si>
  <si>
    <t>เด็กหญิงปิยลักษณ์  อินทรัตน์</t>
  </si>
  <si>
    <t>เด็กหญิงพรรณษา  สุขขัง</t>
  </si>
  <si>
    <t>เด็กหญิงพรรพษา  หนูยก</t>
  </si>
  <si>
    <t>เด็กหญิงพอหทัย  ตะระทา</t>
  </si>
  <si>
    <t>เด็กหญิงพิชญานิน เชษชเผ่าพันธุ์</t>
  </si>
  <si>
    <t>เด็กหญิงเพชรลัดดา  เพชรบำรุง</t>
  </si>
  <si>
    <t>เด็กหญิงภาวิณี  บุญราศี</t>
  </si>
  <si>
    <t>เด็กหญิงมนัสนันท์  ศรีสาครสุข</t>
  </si>
  <si>
    <t>เด็กหญิงมลนรินทร์  แก้วหนูนวล</t>
  </si>
  <si>
    <t>เด็กหญิงมัญชุสา  บุษบงค์</t>
  </si>
  <si>
    <t>เด็กหญิงฤทัยชนก  แซ่ตัน</t>
  </si>
  <si>
    <t>เด็กหญิงวรนุช  เทพทวี</t>
  </si>
  <si>
    <t>เด็กหญิงวรรณอาสา  อ่อนศรีชัย</t>
  </si>
  <si>
    <t>เด็กหญิงวรินทร์ดา  ฉ้วนกลิ่น</t>
  </si>
  <si>
    <t>เด็กหญิงวริษฐา  ขวัญสง่า</t>
  </si>
  <si>
    <t>เด็กหญิงวิลันดา  แก้วทิพย์รัตน์</t>
  </si>
  <si>
    <t>เด็กหญิงศริสา  แย้มอุบล</t>
  </si>
  <si>
    <t>เด็กหญิงศศิกานต์  ธัมมัญญู</t>
  </si>
  <si>
    <t>เด็กชายฐิติพงษ์  กองธรรม</t>
  </si>
  <si>
    <t>เด็กหญิงอัครณี  บุญยอด</t>
  </si>
  <si>
    <t>เด็กชายกฤษฎา  แป้นชุม</t>
  </si>
  <si>
    <t>เด็กชายคีตะ  ศรีจันทร์</t>
  </si>
  <si>
    <t>เด็กชายตะวัน  รักมนตรี</t>
  </si>
  <si>
    <t>เด็กหญิงมณีพิชญ์  หมวดมณี</t>
  </si>
  <si>
    <t>เด็กหญิงเกณิกา  คงเกิด</t>
  </si>
  <si>
    <t>เด็กหญิงจิรัฐิพร ช่วยนุกูล</t>
  </si>
  <si>
    <t>เด็กหญิงปนัดดา  ไหมแก้ว</t>
  </si>
  <si>
    <t>เด็กหญิงสวรรยา  คงชู</t>
  </si>
  <si>
    <t>เด็กหญิงอรอุมา  แกล้วทนงค์</t>
  </si>
  <si>
    <t>เด็กหญิงพรสุดา  อนันต์</t>
  </si>
  <si>
    <t>ครูที่ปรึกษา  1. นางกิจจา  สันซัง   2. นายเชาวลิต  ทองมีขวัญ   
                3. นายสมบูรณ์  จันทร์สุข</t>
  </si>
  <si>
    <t>แบบบันทึกผลการเรียน     ชั้น  ม.1/3    ภาคเรียนที่  1   ปีการศึกษา    2557</t>
  </si>
  <si>
    <t>เด็กหญิงศิราพร  ช่วยพิชัย</t>
  </si>
  <si>
    <t>เด็กหญิงศิริกานดา  ยอดศรี</t>
  </si>
  <si>
    <t>เด็กหญิงศิริขวัญ  ชัยณรงค์</t>
  </si>
  <si>
    <t>เด็กหญิงศิริยากรณ์ ขวัญนิมิตร</t>
  </si>
  <si>
    <t>เด็กหญิงศิริรัตน์  หลางหวอด</t>
  </si>
  <si>
    <t>เด็กหญิงศุภกานต์  จันทร์ขวัญ</t>
  </si>
  <si>
    <t>เด็กหญิงศุภมัทนา  ศรีเอียด</t>
  </si>
  <si>
    <t>เด็กหญิงสโรสินี  แก้วมณี</t>
  </si>
  <si>
    <t>เด็กหญิงสลิลทิพย์  ขันจ่าง</t>
  </si>
  <si>
    <t>เด็กหญิงสุชานาถ  จูดมาก</t>
  </si>
  <si>
    <t>เด็กหญิงสุดารัตน์  นุ้ยดี</t>
  </si>
  <si>
    <t>เด็กหญิงสุภนิตย์  จันพุ่ม</t>
  </si>
  <si>
    <t>เด็กหญิงสุรีพร  กั่วพานิช</t>
  </si>
  <si>
    <t>เด็กหญิงหนึ่งฤทัย  อินาวัง</t>
  </si>
  <si>
    <t>เด็กหญิงอภิชญา  ศักดา</t>
  </si>
  <si>
    <t>เด็กหญิงอภิรญา  มหาชัย</t>
  </si>
  <si>
    <t>เด็กหญิงอลิเซีย  นิยมเดชา</t>
  </si>
  <si>
    <t>เด็กหญิงอ้อมฤทัย  แดงเปีย</t>
  </si>
  <si>
    <t>เด็กหญิงอัจฉรา  ทองสุริวงค์</t>
  </si>
  <si>
    <t>เด็กหญิงอัญชิสา  สุวรรณรัตน์</t>
  </si>
  <si>
    <t>เด็กหญิงอัฐภิญญา  ศรีสุข</t>
  </si>
  <si>
    <t>เด็กหญิงอาทิตยา  เย็นทั่ว</t>
  </si>
  <si>
    <t>เด็กชายจิรวัฒน์  นุชประหาร</t>
  </si>
  <si>
    <t>เด็กชายชานนท์  สุริยะจันทร์</t>
  </si>
  <si>
    <t>เด็กชายณัฐพงศ์  สุวรรณคีรี</t>
  </si>
  <si>
    <t>เด็กชายณัฐวัตร  จันสุก</t>
  </si>
  <si>
    <t>เด็กชายตระกูล  ปิ่มไพบูลย์</t>
  </si>
  <si>
    <t>เด็กชายทรงกลด  ทองอ่อน</t>
  </si>
  <si>
    <t>เด็กชายปัณณธร  กรวรรณมณี</t>
  </si>
  <si>
    <t>เด็กชายภาคิน  จันแก้ว</t>
  </si>
  <si>
    <t>เด็กชายภูมินทร์  จุลฉีด</t>
  </si>
  <si>
    <t>เด็กชายภูมิพงศ์  ลำโป</t>
  </si>
  <si>
    <t>ดนตรีสากล (ทรัมเป็ต)</t>
  </si>
  <si>
    <t>เด็กชายวรเมธ  สุทธิเดช</t>
  </si>
  <si>
    <t>เด็กชายสรรค์ชัย  ราชประสิทธิ์</t>
  </si>
  <si>
    <t>เด็กชายสุรสีห์  วีระกิติกุล</t>
  </si>
  <si>
    <t>เด็กชายอภิรักษ์  เฉลิมเกียรติ</t>
  </si>
  <si>
    <t>เด็กชายอุดมศักดิ์  วิเศษ</t>
  </si>
  <si>
    <t>เด็กหญิงสิริวิมล  สุขขุม</t>
  </si>
  <si>
    <t>เด็กหญิงอัญชิษฐา  ไกรณรงค์</t>
  </si>
  <si>
    <t>ครูที่ปรึกษา  1. นางนิลยา  สารอักษร   2. นายสัญญา   จันทร์สุวรรณ</t>
  </si>
  <si>
    <t>แบบบันทึกผลการเรียน     ชั้น  ม.2/1    ภาคเรียนที่  1   ปีการศึกษา    2557</t>
  </si>
  <si>
    <t>ปฏิบัติเอก 1</t>
  </si>
  <si>
    <t>เด็กหญิงชมพูนุท  คงศรี</t>
  </si>
  <si>
    <t>เด็กหญิงทิพย์เกสร  วัดมี</t>
  </si>
  <si>
    <t>ครูที่ปรึกษา  1. นางรุ่งนภา  มีขาว   2. นายเรืองนาม   อ่อนแก้ว   
                3. นายเกียรติศักดิ์  รุ่งเครือ</t>
  </si>
  <si>
    <t>แบบบันทึกผลการเรียน     ชั้น  ม.2/2   ภาคเรียนที่  1   ปีการศึกษา    2557</t>
  </si>
  <si>
    <t>ครูที่ปรึกษา  1. นายกันภัย  ลายทิพย์   2.นายวัลลพ  รอดภัย   
                3. นางสาวทวิกา  ปราบปรี</t>
  </si>
  <si>
    <t>เด็กหญิงธิดารัตน์ สายจันทร์</t>
  </si>
  <si>
    <t>เด็กหญิงธิวาพร ด้วงช่วย</t>
  </si>
  <si>
    <t>เด็กหญิงนภัสสร จันปุย</t>
  </si>
  <si>
    <t xml:space="preserve">ปี่พาทย์ </t>
  </si>
  <si>
    <t>ครูที่ปรึกษา  1. นางอภันตรี  ไวยพันธ์   2.นายศรายุทธ  วุ่นขน   
                3. นายไชยวัฒน์  แก้วเอียด</t>
  </si>
  <si>
    <t>เด็กหญิงวิภารัตน์ แก้วของแก้ว</t>
  </si>
  <si>
    <t>เด็กหญิงวิสาชล ท่ามบุญฤทธิ์</t>
  </si>
  <si>
    <t>เด็กหญิงศวรรยา รอดพล</t>
  </si>
  <si>
    <t>แบบบันทึกผลการเรียน     ชั้น  ม.2/3   ภาคเรียนที่  1   ปีการศึกษา    2557</t>
  </si>
  <si>
    <t>แบบบันทึกผลการเรียน     ชั้น  ม.3/1   ภาคเรียนที่  1   ปีการศึกษา    2557</t>
  </si>
  <si>
    <t>เด็กหญิงนัทธ์ชนัน  พลายอินทร์</t>
  </si>
  <si>
    <t>ครูที่ปรึกษา  1. นายคณิต  ชุมช่วย     2. นางจันทรัศม์  พงศ์นาคะสิริ</t>
  </si>
  <si>
    <t>แบบบันทึกผลการเรียน     ชั้น  ม.3/2   ภาคเรียนที่  1   ปีการศึกษา    2557</t>
  </si>
  <si>
    <t>ครูที่ปรึกษา  1. นางสาวรัตนาพรรณ์  หนูชาย  2. ว่าที่ร้อยตรีจีระศักดิ์  เชื้อแดง</t>
  </si>
  <si>
    <t>แบบบันทึกผลการเรียน     ชั้น  ม.3/3   ภาคเรียนที่  1   ปีการศึกษา    2557</t>
  </si>
  <si>
    <t>ดนตรีสากล (ไวโอลิน)</t>
  </si>
  <si>
    <t>ครูที่ปรึกษา    1. นายปริญญา  พรหมพิทักษ์   2. นางสุพรรณ  ชุมช่วย   
                  3. นางวิมลมาศ  จันทร์ชู</t>
  </si>
  <si>
    <t>ครูที่ปรึกษา    1. นายทรงพล  แก้วสุข   2. นางชญาดา   รัตนพันธ์
                  3. นางสาวสุวดี  สาวิโรจน์</t>
  </si>
  <si>
    <t>แบบบันทึกผลการเรียน  ชั้น  ม.4/2  ประจำภาคเรียนที่  1  ปีการศึกษา    2557</t>
  </si>
  <si>
    <t>แบบบันทึกผลการเรียน  ชั้น  ม.5 / 1  ประจำภาคเรียนที่  1    ปีการศึกษา  2557</t>
  </si>
  <si>
    <t>ครูที่ปรึกษา   1. นางสุภาวดี  สุดาบุตร   2. นายธีระศักดิ์  ชายเกตุ  
                 3. นายศุภกิจ  พงษ์เจริญ</t>
  </si>
  <si>
    <t>ครูที่ปรึกษา   1. นายสุระโชค  นาคกราย   2. นางกาญจนา  อรุณโรจนศิลป์   
                 3. นางจินดา  จันทร์สุวรรณ</t>
  </si>
  <si>
    <t>ครูที่ปรึกษา   1. นางปาจรีย์  นพสุวรรณ   2. นายกำธร  ขำทิพย์   
                 3. นายชาญวุฒิ  ศรีจันทร์</t>
  </si>
  <si>
    <t>แบบบันทึกผลการเรียน  ชั้น  ม. 6 / 2  ประจำภาคเรียนที่  1  ปีการศึกษา    2557</t>
  </si>
  <si>
    <t>ผ</t>
  </si>
  <si>
    <t>มผ</t>
  </si>
  <si>
    <t>มโนราห์</t>
  </si>
  <si>
    <t>Cover Dance</t>
  </si>
  <si>
    <t>เยาวชน 3 D</t>
  </si>
  <si>
    <t>นาฏศิลป์ 4 ภาค</t>
  </si>
  <si>
    <t>เปิดหมวก Seson 2</t>
  </si>
  <si>
    <t>รักสวย รักงาม</t>
  </si>
  <si>
    <t>อนุรักษ์สิ่งแวดล้อม</t>
  </si>
  <si>
    <t>เด็กหญิงเรทวดี  ซิ่วลิ่ม</t>
  </si>
  <si>
    <t>กีฬา</t>
  </si>
  <si>
    <t>อนุรักษสิ่งแวดล้อม</t>
  </si>
  <si>
    <t>เยาวชนคน 3 D</t>
  </si>
  <si>
    <t xml:space="preserve">Cover Dance </t>
  </si>
  <si>
    <t>ดนตรี 4 ภาค</t>
  </si>
  <si>
    <t>สานฝันปันยิ้ม</t>
  </si>
  <si>
    <t>ดนตรี  4 ภาค</t>
  </si>
  <si>
    <t>อนุรักษ์สิง่แวดล้อม</t>
  </si>
  <si>
    <t>โนรา</t>
  </si>
  <si>
    <t>หนังตลุง</t>
  </si>
  <si>
    <t>หนังตะลุง</t>
  </si>
  <si>
    <t>นางสาวศุภลักษณ์  ศิริธร</t>
  </si>
  <si>
    <t>นางสาวชฎาพร  จุติภักดิ์</t>
  </si>
  <si>
    <t>แบบบันทึกผลการเรียน  ชั้น  ม.5 / 2  ประจำภาคเรียนที่  1    ปีการศึกษา  2557</t>
  </si>
  <si>
    <t>นาฏศิลป์ ๔ ภาค</t>
  </si>
  <si>
    <t>ครูที่ปรึกษา  1. นางวันดี  โชติพานิช   2. นายธวัชชัย  ซ้ายศรี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</si>
</sst>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[$-1000000]0\ 0000\ 00000\ 00\ 0"/>
    <numFmt numFmtId="211" formatCode="_-* #,##0.0_-;\-* #,##0.0_-;_-* &quot;-&quot;??_-;_-@_-"/>
    <numFmt numFmtId="212" formatCode="_-* #,##0_-;\-* #,##0_-;_-* &quot;-&quot;??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color indexed="10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13"/>
      <color indexed="17"/>
      <name val="TH SarabunPSK"/>
      <family val="2"/>
    </font>
    <font>
      <sz val="13"/>
      <color indexed="62"/>
      <name val="TH SarabunPSK"/>
      <family val="2"/>
    </font>
    <font>
      <b/>
      <sz val="1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3"/>
      <color rgb="FF00B050"/>
      <name val="TH SarabunPSK"/>
      <family val="2"/>
    </font>
    <font>
      <sz val="13"/>
      <color theme="3" tint="0.39998000860214233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16" borderId="1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199" fontId="4" fillId="0" borderId="12" xfId="0" applyNumberFormat="1" applyFont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200" fontId="5" fillId="1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200" fontId="5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left"/>
    </xf>
    <xf numFmtId="0" fontId="48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/>
    </xf>
    <xf numFmtId="0" fontId="48" fillId="36" borderId="10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199" fontId="4" fillId="13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9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9" fontId="4" fillId="0" borderId="11" xfId="0" applyNumberFormat="1" applyFont="1" applyBorder="1" applyAlignment="1">
      <alignment horizontal="center" vertical="center"/>
    </xf>
    <xf numFmtId="199" fontId="4" fillId="0" borderId="1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9" fontId="5" fillId="13" borderId="16" xfId="0" applyNumberFormat="1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99" fontId="5" fillId="0" borderId="1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199" fontId="5" fillId="0" borderId="1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5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24</xdr:row>
      <xdr:rowOff>0</xdr:rowOff>
    </xdr:from>
    <xdr:to>
      <xdr:col>33</xdr:col>
      <xdr:colOff>0</xdr:colOff>
      <xdr:row>24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649075" y="7505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คะแนนเฉลี่ย</a:t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33</xdr:col>
      <xdr:colOff>0</xdr:colOff>
      <xdr:row>49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649075" y="1393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คะแนนเฉลี่ย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N65"/>
  <sheetViews>
    <sheetView tabSelected="1" zoomScalePageLayoutView="0" workbookViewId="0" topLeftCell="A1">
      <pane xSplit="4" ySplit="4" topLeftCell="E23" activePane="bottomRight" state="frozen"/>
      <selection pane="topLeft" activeCell="AF4" activeCellId="1" sqref="Y1:Y16384 AF1:AF16384"/>
      <selection pane="topRight" activeCell="AF4" activeCellId="1" sqref="Y1:Y16384 AF1:AF16384"/>
      <selection pane="bottomLeft" activeCell="AF4" activeCellId="1" sqref="Y1:Y16384 AF1:AF16384"/>
      <selection pane="bottomRight" activeCell="AQ11" sqref="AQ11"/>
    </sheetView>
  </sheetViews>
  <sheetFormatPr defaultColWidth="9.140625" defaultRowHeight="20.25" customHeight="1"/>
  <cols>
    <col min="1" max="1" width="4.7109375" style="14" customWidth="1"/>
    <col min="2" max="2" width="7.7109375" style="14" customWidth="1"/>
    <col min="3" max="3" width="25.421875" style="14" customWidth="1"/>
    <col min="4" max="4" width="16.421875" style="25" customWidth="1"/>
    <col min="5" max="5" width="3.00390625" style="26" customWidth="1"/>
    <col min="6" max="24" width="3.00390625" style="14" customWidth="1"/>
    <col min="25" max="25" width="9.57421875" style="14" customWidth="1"/>
    <col min="26" max="26" width="16.140625" style="14" customWidth="1"/>
    <col min="27" max="30" width="3.00390625" style="14" customWidth="1"/>
    <col min="31" max="31" width="3.00390625" style="27" customWidth="1"/>
    <col min="32" max="32" width="3.00390625" style="14" customWidth="1"/>
    <col min="33" max="33" width="16.7109375" style="14" customWidth="1"/>
    <col min="34" max="34" width="3.00390625" style="14" customWidth="1"/>
    <col min="35" max="16384" width="9.140625" style="14" customWidth="1"/>
  </cols>
  <sheetData>
    <row r="1" spans="1:34" ht="20.25" customHeight="1">
      <c r="A1" s="91" t="s">
        <v>519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95.25" customHeight="1">
      <c r="A2" s="92" t="s">
        <v>668</v>
      </c>
      <c r="B2" s="93"/>
      <c r="C2" s="93"/>
      <c r="D2" s="94"/>
      <c r="E2" s="30" t="s">
        <v>11</v>
      </c>
      <c r="F2" s="31" t="s">
        <v>12</v>
      </c>
      <c r="G2" s="30" t="s">
        <v>13</v>
      </c>
      <c r="H2" s="31" t="s">
        <v>14</v>
      </c>
      <c r="I2" s="30" t="s">
        <v>15</v>
      </c>
      <c r="J2" s="32" t="s">
        <v>16</v>
      </c>
      <c r="K2" s="30" t="s">
        <v>17</v>
      </c>
      <c r="L2" s="31" t="s">
        <v>18</v>
      </c>
      <c r="M2" s="30" t="s">
        <v>19</v>
      </c>
      <c r="N2" s="31" t="s">
        <v>20</v>
      </c>
      <c r="O2" s="30" t="s">
        <v>21</v>
      </c>
      <c r="P2" s="31" t="s">
        <v>22</v>
      </c>
      <c r="Q2" s="30" t="s">
        <v>23</v>
      </c>
      <c r="R2" s="31" t="s">
        <v>24</v>
      </c>
      <c r="S2" s="30" t="s">
        <v>25</v>
      </c>
      <c r="T2" s="31" t="s">
        <v>26</v>
      </c>
      <c r="U2" s="30" t="s">
        <v>27</v>
      </c>
      <c r="V2" s="31" t="s">
        <v>28</v>
      </c>
      <c r="W2" s="95" t="s">
        <v>753</v>
      </c>
      <c r="X2" s="95"/>
      <c r="Y2" s="44" t="s">
        <v>6</v>
      </c>
      <c r="Z2" s="96" t="s">
        <v>29</v>
      </c>
      <c r="AA2" s="107"/>
      <c r="AB2" s="97"/>
      <c r="AC2" s="108" t="s">
        <v>30</v>
      </c>
      <c r="AD2" s="109"/>
      <c r="AE2" s="110" t="s">
        <v>31</v>
      </c>
      <c r="AF2" s="112" t="s">
        <v>32</v>
      </c>
      <c r="AG2" s="96" t="s">
        <v>33</v>
      </c>
      <c r="AH2" s="97"/>
    </row>
    <row r="3" spans="1:34" ht="16.5" customHeight="1">
      <c r="A3" s="101" t="s">
        <v>0</v>
      </c>
      <c r="B3" s="101" t="s">
        <v>1</v>
      </c>
      <c r="C3" s="102" t="s">
        <v>2</v>
      </c>
      <c r="D3" s="103" t="s">
        <v>3</v>
      </c>
      <c r="E3" s="100">
        <v>1.5</v>
      </c>
      <c r="F3" s="100"/>
      <c r="G3" s="100">
        <v>1</v>
      </c>
      <c r="H3" s="100"/>
      <c r="I3" s="100">
        <v>1</v>
      </c>
      <c r="J3" s="100"/>
      <c r="K3" s="100">
        <v>1</v>
      </c>
      <c r="L3" s="100"/>
      <c r="M3" s="100">
        <v>0.5</v>
      </c>
      <c r="N3" s="100"/>
      <c r="O3" s="100">
        <v>0.5</v>
      </c>
      <c r="P3" s="100"/>
      <c r="Q3" s="105">
        <v>0.5</v>
      </c>
      <c r="R3" s="106"/>
      <c r="S3" s="100">
        <v>0.5</v>
      </c>
      <c r="T3" s="100"/>
      <c r="U3" s="105">
        <v>1</v>
      </c>
      <c r="V3" s="106"/>
      <c r="W3" s="100">
        <v>6</v>
      </c>
      <c r="X3" s="100"/>
      <c r="Y3" s="69" t="s">
        <v>10</v>
      </c>
      <c r="Z3" s="114" t="s">
        <v>7</v>
      </c>
      <c r="AA3" s="114"/>
      <c r="AB3" s="114"/>
      <c r="AC3" s="102" t="s">
        <v>7</v>
      </c>
      <c r="AD3" s="102"/>
      <c r="AE3" s="111"/>
      <c r="AF3" s="113"/>
      <c r="AG3" s="98"/>
      <c r="AH3" s="99"/>
    </row>
    <row r="4" spans="1:34" ht="54" customHeight="1">
      <c r="A4" s="101"/>
      <c r="B4" s="101"/>
      <c r="C4" s="102"/>
      <c r="D4" s="104"/>
      <c r="E4" s="18" t="s">
        <v>4</v>
      </c>
      <c r="F4" s="18" t="s">
        <v>5</v>
      </c>
      <c r="G4" s="18" t="s">
        <v>4</v>
      </c>
      <c r="H4" s="18" t="s">
        <v>5</v>
      </c>
      <c r="I4" s="18" t="s">
        <v>4</v>
      </c>
      <c r="J4" s="18" t="s">
        <v>5</v>
      </c>
      <c r="K4" s="18" t="s">
        <v>4</v>
      </c>
      <c r="L4" s="18" t="s">
        <v>5</v>
      </c>
      <c r="M4" s="18" t="s">
        <v>4</v>
      </c>
      <c r="N4" s="18" t="s">
        <v>5</v>
      </c>
      <c r="O4" s="18" t="s">
        <v>4</v>
      </c>
      <c r="P4" s="18" t="s">
        <v>5</v>
      </c>
      <c r="Q4" s="18" t="s">
        <v>4</v>
      </c>
      <c r="R4" s="18" t="s">
        <v>5</v>
      </c>
      <c r="S4" s="18" t="s">
        <v>4</v>
      </c>
      <c r="T4" s="18" t="s">
        <v>5</v>
      </c>
      <c r="U4" s="18" t="s">
        <v>4</v>
      </c>
      <c r="V4" s="18" t="s">
        <v>5</v>
      </c>
      <c r="W4" s="18" t="s">
        <v>4</v>
      </c>
      <c r="X4" s="18" t="s">
        <v>5</v>
      </c>
      <c r="Y4" s="89">
        <f>SUM(E3:W3)</f>
        <v>13.5</v>
      </c>
      <c r="Z4" s="1" t="s">
        <v>9</v>
      </c>
      <c r="AA4" s="18" t="s">
        <v>4</v>
      </c>
      <c r="AB4" s="18" t="s">
        <v>5</v>
      </c>
      <c r="AC4" s="18" t="s">
        <v>4</v>
      </c>
      <c r="AD4" s="15" t="s">
        <v>5</v>
      </c>
      <c r="AE4" s="18" t="s">
        <v>5</v>
      </c>
      <c r="AF4" s="18" t="s">
        <v>5</v>
      </c>
      <c r="AG4" s="9" t="s">
        <v>8</v>
      </c>
      <c r="AH4" s="18" t="s">
        <v>5</v>
      </c>
    </row>
    <row r="5" spans="1:37" ht="20.25" customHeight="1">
      <c r="A5" s="1">
        <v>1</v>
      </c>
      <c r="B5" s="1">
        <v>3861</v>
      </c>
      <c r="C5" s="3" t="s">
        <v>628</v>
      </c>
      <c r="D5" s="1" t="s">
        <v>35</v>
      </c>
      <c r="E5" s="21">
        <v>56</v>
      </c>
      <c r="F5" s="1" t="str">
        <f>IF(E5&gt;=80,"4",IF(E5&gt;=75,"3.5",IF(E5&gt;=70,"3",IF(E5&gt;=65,"2.5",IF(E5&gt;=60,"2",IF(E5&gt;=55,"1.5",IF(E5&gt;=50,"1",IF(E5&gt;=1,"0","ร"))))))))</f>
        <v>1.5</v>
      </c>
      <c r="G5" s="21">
        <v>52</v>
      </c>
      <c r="H5" s="1" t="str">
        <f>IF(G5&gt;=80,"4",IF(G5&gt;=75,"3.5",IF(G5&gt;=70,"3",IF(G5&gt;=65,"2.5",IF(G5&gt;=60,"2",IF(G5&gt;=55,"1.5",IF(G5&gt;=50,"1",IF(G5&gt;=1,"0","ร"))))))))</f>
        <v>1</v>
      </c>
      <c r="I5" s="21">
        <v>58</v>
      </c>
      <c r="J5" s="1" t="str">
        <f aca="true" t="shared" si="0" ref="J5:J44">IF(I5&gt;=80,"4",IF(I5&gt;=75,"3.5",IF(I5&gt;=70,"3",IF(I5&gt;=65,"2.5",IF(I5&gt;=60,"2",IF(I5&gt;=55,"1.5",IF(I5&gt;=50,"1",IF(I5&gt;=1,"0","ร"))))))))</f>
        <v>1.5</v>
      </c>
      <c r="K5" s="21">
        <v>0</v>
      </c>
      <c r="L5" s="1" t="str">
        <f>IF(K5&gt;=80,"4",IF(K5&gt;=75,"3.5",IF(K5&gt;=70,"3",IF(K5&gt;=65,"2.5",IF(K5&gt;=60,"2",IF(K5&gt;=55,"1.5",IF(K5&gt;=50,"1",IF(K5&gt;=1,"0","ร"))))))))</f>
        <v>ร</v>
      </c>
      <c r="M5" s="21">
        <v>50</v>
      </c>
      <c r="N5" s="1" t="str">
        <f aca="true" t="shared" si="1" ref="N5:N44">IF(M5&gt;=80,"4",IF(M5&gt;=75,"3.5",IF(M5&gt;=70,"3",IF(M5&gt;=65,"2.5",IF(M5&gt;=60,"2",IF(M5&gt;=55,"1.5",IF(M5&gt;=50,"1",IF(M5&gt;=1,"0","ร"))))))))</f>
        <v>1</v>
      </c>
      <c r="O5" s="21">
        <v>65</v>
      </c>
      <c r="P5" s="1" t="str">
        <f>IF(O5&gt;=80,"4",IF(O5&gt;=75,"3.5",IF(O5&gt;=70,"3",IF(O5&gt;=65,"2.5",IF(O5&gt;=60,"2",IF(O5&gt;=55,"1.5",IF(O5&gt;=50,"1",IF(O5&gt;=1,"0","ร"))))))))</f>
        <v>2.5</v>
      </c>
      <c r="Q5" s="21">
        <v>67</v>
      </c>
      <c r="R5" s="1" t="str">
        <f aca="true" t="shared" si="2" ref="R5:R44">IF(Q5&gt;=80,"4",IF(Q5&gt;=75,"3.5",IF(Q5&gt;=70,"3",IF(Q5&gt;=65,"2.5",IF(Q5&gt;=60,"2",IF(Q5&gt;=55,"1.5",IF(Q5&gt;=50,"1",IF(Q5&gt;=1,"0","ร"))))))))</f>
        <v>2.5</v>
      </c>
      <c r="S5" s="21">
        <v>54</v>
      </c>
      <c r="T5" s="1" t="str">
        <f>IF(S5&gt;=80,"4",IF(S5&gt;=75,"3.5",IF(S5&gt;=70,"3",IF(S5&gt;=65,"2.5",IF(S5&gt;=60,"2",IF(S5&gt;=55,"1.5",IF(S5&gt;=50,"1",IF(S5&gt;=1,"0","ร"))))))))</f>
        <v>1</v>
      </c>
      <c r="U5" s="21">
        <v>0</v>
      </c>
      <c r="V5" s="1" t="str">
        <f aca="true" t="shared" si="3" ref="V5:V44">IF(U5&gt;=80,"4",IF(U5&gt;=75,"3.5",IF(U5&gt;=70,"3",IF(U5&gt;=65,"2.5",IF(U5&gt;=60,"2",IF(U5&gt;=55,"1.5",IF(U5&gt;=50,"1",IF(U5&gt;=1,"0","ร"))))))))</f>
        <v>ร</v>
      </c>
      <c r="W5" s="21">
        <v>77</v>
      </c>
      <c r="X5" s="1" t="str">
        <f>IF(W5&gt;=80,"4",IF(W5&gt;=75,"3.5",IF(W5&gt;=70,"3",IF(W5&gt;=65,"2.5",IF(W5&gt;=60,"2",IF(W5&gt;=55,"1.5",IF(W5&gt;=50,"1",IF(W5&gt;=1,"0","ร"))))))))</f>
        <v>3.5</v>
      </c>
      <c r="Y5" s="61" t="e">
        <f>(F5*1.5+H5*1+J5*1+L5*1+N5*0.5+P5*0.5+R5*0.5+T5*0.5+V5*1+X5*6)/13.5</f>
        <v>#VALUE!</v>
      </c>
      <c r="Z5" s="1" t="s">
        <v>801</v>
      </c>
      <c r="AA5" s="21">
        <v>71</v>
      </c>
      <c r="AB5" s="1" t="str">
        <f aca="true" t="shared" si="4" ref="AB5:AB11">IF(AA5&gt;=80,"4",IF(AA5&gt;=75,"3.5",IF(AA5&gt;=70,"3",IF(AA5&gt;=65,"2.5",IF(AA5&gt;=60,"2",IF(AA5&gt;=55,"1.5",IF(AA5&gt;=50,"1",IF(AA5&gt;=1,"0","ร"))))))))</f>
        <v>3</v>
      </c>
      <c r="AC5" s="21">
        <v>80</v>
      </c>
      <c r="AD5" s="1" t="str">
        <f aca="true" t="shared" si="5" ref="AD5:AD11">IF(AC5&gt;=80,"4",IF(AC5&gt;=75,"3.5",IF(AC5&gt;=70,"3",IF(AC5&gt;=65,"2.5",IF(AC5&gt;=60,"2",IF(AC5&gt;=55,"1.5",IF(AC5&gt;=50,"1",IF(AC5&gt;=1,"0","ร"))))))))</f>
        <v>4</v>
      </c>
      <c r="AE5" s="46" t="s">
        <v>783</v>
      </c>
      <c r="AF5" s="46" t="s">
        <v>783</v>
      </c>
      <c r="AG5" s="9" t="s">
        <v>785</v>
      </c>
      <c r="AH5" s="46" t="s">
        <v>783</v>
      </c>
      <c r="AJ5" s="47"/>
      <c r="AK5" s="48"/>
    </row>
    <row r="6" spans="1:37" ht="20.25" customHeight="1">
      <c r="A6" s="1">
        <v>2</v>
      </c>
      <c r="B6" s="1">
        <v>3862</v>
      </c>
      <c r="C6" s="3" t="s">
        <v>629</v>
      </c>
      <c r="D6" s="1" t="s">
        <v>37</v>
      </c>
      <c r="E6" s="21">
        <v>52</v>
      </c>
      <c r="F6" s="1" t="str">
        <f aca="true" t="shared" si="6" ref="F6:F44">IF(E6&gt;=80,"4",IF(E6&gt;=75,"3.5",IF(E6&gt;=70,"3",IF(E6&gt;=65,"2.5",IF(E6&gt;=60,"2",IF(E6&gt;=55,"1.5",IF(E6&gt;=50,"1",IF(E6&gt;=1,"0","ร"))))))))</f>
        <v>1</v>
      </c>
      <c r="G6" s="21">
        <v>50</v>
      </c>
      <c r="H6" s="1" t="str">
        <f aca="true" t="shared" si="7" ref="H6:H42">IF(G6&gt;=80,"4",IF(G6&gt;=75,"3.5",IF(G6&gt;=70,"3",IF(G6&gt;=65,"2.5",IF(G6&gt;=60,"2",IF(G6&gt;=55,"1.5",IF(G6&gt;=50,"1",IF(G6&gt;=1,"0","ร"))))))))</f>
        <v>1</v>
      </c>
      <c r="I6" s="21">
        <v>0</v>
      </c>
      <c r="J6" s="1" t="str">
        <f t="shared" si="0"/>
        <v>ร</v>
      </c>
      <c r="K6" s="21">
        <v>53</v>
      </c>
      <c r="L6" s="1" t="str">
        <f aca="true" t="shared" si="8" ref="L6:L42">IF(K6&gt;=80,"4",IF(K6&gt;=75,"3.5",IF(K6&gt;=70,"3",IF(K6&gt;=65,"2.5",IF(K6&gt;=60,"2",IF(K6&gt;=55,"1.5",IF(K6&gt;=50,"1",IF(K6&gt;=1,"0","ร"))))))))</f>
        <v>1</v>
      </c>
      <c r="M6" s="21">
        <v>50</v>
      </c>
      <c r="N6" s="1" t="str">
        <f t="shared" si="1"/>
        <v>1</v>
      </c>
      <c r="O6" s="21">
        <v>0</v>
      </c>
      <c r="P6" s="1" t="str">
        <f aca="true" t="shared" si="9" ref="P6:P42">IF(O6&gt;=80,"4",IF(O6&gt;=75,"3.5",IF(O6&gt;=70,"3",IF(O6&gt;=65,"2.5",IF(O6&gt;=60,"2",IF(O6&gt;=55,"1.5",IF(O6&gt;=50,"1",IF(O6&gt;=1,"0","ร"))))))))</f>
        <v>ร</v>
      </c>
      <c r="Q6" s="21">
        <v>54</v>
      </c>
      <c r="R6" s="1" t="str">
        <f t="shared" si="2"/>
        <v>1</v>
      </c>
      <c r="S6" s="21">
        <v>52</v>
      </c>
      <c r="T6" s="1" t="str">
        <f aca="true" t="shared" si="10" ref="T6:T42">IF(S6&gt;=80,"4",IF(S6&gt;=75,"3.5",IF(S6&gt;=70,"3",IF(S6&gt;=65,"2.5",IF(S6&gt;=60,"2",IF(S6&gt;=55,"1.5",IF(S6&gt;=50,"1",IF(S6&gt;=1,"0","ร"))))))))</f>
        <v>1</v>
      </c>
      <c r="U6" s="21">
        <v>0</v>
      </c>
      <c r="V6" s="1" t="str">
        <f t="shared" si="3"/>
        <v>ร</v>
      </c>
      <c r="W6" s="21">
        <v>66</v>
      </c>
      <c r="X6" s="1" t="str">
        <f aca="true" t="shared" si="11" ref="X6:X42">IF(W6&gt;=80,"4",IF(W6&gt;=75,"3.5",IF(W6&gt;=70,"3",IF(W6&gt;=65,"2.5",IF(W6&gt;=60,"2",IF(W6&gt;=55,"1.5",IF(W6&gt;=50,"1",IF(W6&gt;=1,"0","ร"))))))))</f>
        <v>2.5</v>
      </c>
      <c r="Y6" s="61" t="e">
        <f aca="true" t="shared" si="12" ref="Y6:Y44">(F6*1.5+H6*1+J6*1+L6*1+N6*0.5+P6*0.5+R6*0.5+T6*0.5+V6*1+X6*6)/13.5</f>
        <v>#VALUE!</v>
      </c>
      <c r="Z6" s="1" t="s">
        <v>801</v>
      </c>
      <c r="AA6" s="21">
        <v>69</v>
      </c>
      <c r="AB6" s="1" t="str">
        <f t="shared" si="4"/>
        <v>2.5</v>
      </c>
      <c r="AC6" s="21">
        <v>75</v>
      </c>
      <c r="AD6" s="1" t="str">
        <f t="shared" si="5"/>
        <v>3.5</v>
      </c>
      <c r="AE6" s="46" t="s">
        <v>783</v>
      </c>
      <c r="AF6" s="46" t="s">
        <v>783</v>
      </c>
      <c r="AG6" s="9" t="s">
        <v>786</v>
      </c>
      <c r="AH6" s="46" t="s">
        <v>783</v>
      </c>
      <c r="AJ6" s="47"/>
      <c r="AK6" s="48"/>
    </row>
    <row r="7" spans="1:37" ht="20.25" customHeight="1">
      <c r="A7" s="1">
        <v>3</v>
      </c>
      <c r="B7" s="1">
        <v>3863</v>
      </c>
      <c r="C7" s="3" t="s">
        <v>630</v>
      </c>
      <c r="D7" s="1" t="s">
        <v>37</v>
      </c>
      <c r="E7" s="21">
        <v>50</v>
      </c>
      <c r="F7" s="1" t="str">
        <f t="shared" si="6"/>
        <v>1</v>
      </c>
      <c r="G7" s="21">
        <v>0</v>
      </c>
      <c r="H7" s="1" t="str">
        <f t="shared" si="7"/>
        <v>ร</v>
      </c>
      <c r="I7" s="21">
        <v>0</v>
      </c>
      <c r="J7" s="1" t="str">
        <f t="shared" si="0"/>
        <v>ร</v>
      </c>
      <c r="K7" s="21">
        <v>50</v>
      </c>
      <c r="L7" s="1" t="str">
        <f t="shared" si="8"/>
        <v>1</v>
      </c>
      <c r="M7" s="21">
        <v>57</v>
      </c>
      <c r="N7" s="1" t="str">
        <f t="shared" si="1"/>
        <v>1.5</v>
      </c>
      <c r="O7" s="21">
        <v>65</v>
      </c>
      <c r="P7" s="1" t="str">
        <f t="shared" si="9"/>
        <v>2.5</v>
      </c>
      <c r="Q7" s="21">
        <v>66</v>
      </c>
      <c r="R7" s="1" t="str">
        <f t="shared" si="2"/>
        <v>2.5</v>
      </c>
      <c r="S7" s="21">
        <v>50</v>
      </c>
      <c r="T7" s="1" t="str">
        <f t="shared" si="10"/>
        <v>1</v>
      </c>
      <c r="U7" s="21">
        <v>0</v>
      </c>
      <c r="V7" s="1" t="str">
        <f t="shared" si="3"/>
        <v>ร</v>
      </c>
      <c r="W7" s="21">
        <v>0</v>
      </c>
      <c r="X7" s="1" t="str">
        <f t="shared" si="11"/>
        <v>ร</v>
      </c>
      <c r="Y7" s="61" t="e">
        <f t="shared" si="12"/>
        <v>#VALUE!</v>
      </c>
      <c r="Z7" s="1" t="s">
        <v>801</v>
      </c>
      <c r="AA7" s="21">
        <v>61</v>
      </c>
      <c r="AB7" s="1" t="str">
        <f t="shared" si="4"/>
        <v>2</v>
      </c>
      <c r="AC7" s="21">
        <v>0</v>
      </c>
      <c r="AD7" s="1" t="str">
        <f t="shared" si="5"/>
        <v>ร</v>
      </c>
      <c r="AE7" s="46" t="s">
        <v>783</v>
      </c>
      <c r="AF7" s="46" t="s">
        <v>783</v>
      </c>
      <c r="AG7" s="9" t="s">
        <v>786</v>
      </c>
      <c r="AH7" s="46" t="s">
        <v>783</v>
      </c>
      <c r="AJ7" s="47"/>
      <c r="AK7" s="48"/>
    </row>
    <row r="8" spans="1:37" ht="20.25" customHeight="1">
      <c r="A8" s="1">
        <v>4</v>
      </c>
      <c r="B8" s="1">
        <v>3864</v>
      </c>
      <c r="C8" s="3" t="s">
        <v>631</v>
      </c>
      <c r="D8" s="1" t="s">
        <v>37</v>
      </c>
      <c r="E8" s="21">
        <v>57</v>
      </c>
      <c r="F8" s="1" t="str">
        <f t="shared" si="6"/>
        <v>1.5</v>
      </c>
      <c r="G8" s="21">
        <v>50</v>
      </c>
      <c r="H8" s="1" t="str">
        <f t="shared" si="7"/>
        <v>1</v>
      </c>
      <c r="I8" s="21">
        <v>0</v>
      </c>
      <c r="J8" s="1" t="str">
        <f t="shared" si="0"/>
        <v>ร</v>
      </c>
      <c r="K8" s="21">
        <v>0</v>
      </c>
      <c r="L8" s="1" t="str">
        <f t="shared" si="8"/>
        <v>ร</v>
      </c>
      <c r="M8" s="21">
        <v>0</v>
      </c>
      <c r="N8" s="1" t="str">
        <f t="shared" si="1"/>
        <v>ร</v>
      </c>
      <c r="O8" s="21">
        <v>72</v>
      </c>
      <c r="P8" s="1" t="str">
        <f t="shared" si="9"/>
        <v>3</v>
      </c>
      <c r="Q8" s="21">
        <v>50</v>
      </c>
      <c r="R8" s="1" t="str">
        <f t="shared" si="2"/>
        <v>1</v>
      </c>
      <c r="S8" s="21">
        <v>52</v>
      </c>
      <c r="T8" s="1" t="str">
        <f t="shared" si="10"/>
        <v>1</v>
      </c>
      <c r="U8" s="21">
        <v>0</v>
      </c>
      <c r="V8" s="1" t="str">
        <f t="shared" si="3"/>
        <v>ร</v>
      </c>
      <c r="W8" s="21">
        <v>73</v>
      </c>
      <c r="X8" s="1" t="str">
        <f t="shared" si="11"/>
        <v>3</v>
      </c>
      <c r="Y8" s="61" t="e">
        <f t="shared" si="12"/>
        <v>#VALUE!</v>
      </c>
      <c r="Z8" s="1" t="s">
        <v>801</v>
      </c>
      <c r="AA8" s="21">
        <v>63</v>
      </c>
      <c r="AB8" s="1" t="str">
        <f t="shared" si="4"/>
        <v>2</v>
      </c>
      <c r="AC8" s="21">
        <v>0</v>
      </c>
      <c r="AD8" s="1" t="str">
        <f t="shared" si="5"/>
        <v>ร</v>
      </c>
      <c r="AE8" s="46" t="s">
        <v>783</v>
      </c>
      <c r="AF8" s="46" t="s">
        <v>783</v>
      </c>
      <c r="AG8" s="9" t="s">
        <v>786</v>
      </c>
      <c r="AH8" s="46" t="s">
        <v>783</v>
      </c>
      <c r="AJ8" s="47"/>
      <c r="AK8" s="48"/>
    </row>
    <row r="9" spans="1:34" ht="20.25" customHeight="1">
      <c r="A9" s="1">
        <v>5</v>
      </c>
      <c r="B9" s="1">
        <v>3865</v>
      </c>
      <c r="C9" s="3" t="s">
        <v>632</v>
      </c>
      <c r="D9" s="1" t="s">
        <v>42</v>
      </c>
      <c r="E9" s="21">
        <v>54</v>
      </c>
      <c r="F9" s="1" t="str">
        <f t="shared" si="6"/>
        <v>1</v>
      </c>
      <c r="G9" s="21">
        <v>68</v>
      </c>
      <c r="H9" s="1" t="str">
        <f>IF(G9&gt;=80,"4",IF(G9&gt;=75,"3.5",IF(G9&gt;=70,"3",IF(G9&gt;=65,"2.5",IF(G9&gt;=60,"2",IF(G9&gt;=55,"1.5",IF(G9&gt;=50,"1",IF(G9&gt;=1,"0","ร"))))))))</f>
        <v>2.5</v>
      </c>
      <c r="I9" s="21">
        <v>70</v>
      </c>
      <c r="J9" s="1" t="str">
        <f t="shared" si="0"/>
        <v>3</v>
      </c>
      <c r="K9" s="21">
        <v>56</v>
      </c>
      <c r="L9" s="1" t="str">
        <f>IF(K9&gt;=80,"4",IF(K9&gt;=75,"3.5",IF(K9&gt;=70,"3",IF(K9&gt;=65,"2.5",IF(K9&gt;=60,"2",IF(K9&gt;=55,"1.5",IF(K9&gt;=50,"1",IF(K9&gt;=1,"0","ร"))))))))</f>
        <v>1.5</v>
      </c>
      <c r="M9" s="21">
        <v>50</v>
      </c>
      <c r="N9" s="1" t="str">
        <f t="shared" si="1"/>
        <v>1</v>
      </c>
      <c r="O9" s="21">
        <v>75</v>
      </c>
      <c r="P9" s="1" t="str">
        <f>IF(O9&gt;=80,"4",IF(O9&gt;=75,"3.5",IF(O9&gt;=70,"3",IF(O9&gt;=65,"2.5",IF(O9&gt;=60,"2",IF(O9&gt;=55,"1.5",IF(O9&gt;=50,"1",IF(O9&gt;=1,"0","ร"))))))))</f>
        <v>3.5</v>
      </c>
      <c r="Q9" s="21">
        <v>79</v>
      </c>
      <c r="R9" s="1" t="str">
        <f t="shared" si="2"/>
        <v>3.5</v>
      </c>
      <c r="S9" s="21">
        <v>51</v>
      </c>
      <c r="T9" s="1" t="str">
        <f>IF(S9&gt;=80,"4",IF(S9&gt;=75,"3.5",IF(S9&gt;=70,"3",IF(S9&gt;=65,"2.5",IF(S9&gt;=60,"2",IF(S9&gt;=55,"1.5",IF(S9&gt;=50,"1",IF(S9&gt;=1,"0","ร"))))))))</f>
        <v>1</v>
      </c>
      <c r="U9" s="21">
        <v>59</v>
      </c>
      <c r="V9" s="1" t="str">
        <f t="shared" si="3"/>
        <v>1.5</v>
      </c>
      <c r="W9" s="21">
        <v>82</v>
      </c>
      <c r="X9" s="1" t="str">
        <f>IF(W9&gt;=80,"4",IF(W9&gt;=75,"3.5",IF(W9&gt;=70,"3",IF(W9&gt;=65,"2.5",IF(W9&gt;=60,"2",IF(W9&gt;=55,"1.5",IF(W9&gt;=50,"1",IF(W9&gt;=1,"0","ร"))))))))</f>
        <v>4</v>
      </c>
      <c r="Y9" s="61">
        <f t="shared" si="12"/>
        <v>2.8518518518518516</v>
      </c>
      <c r="Z9" s="1" t="s">
        <v>801</v>
      </c>
      <c r="AA9" s="21">
        <v>73</v>
      </c>
      <c r="AB9" s="1" t="str">
        <f t="shared" si="4"/>
        <v>3</v>
      </c>
      <c r="AC9" s="21">
        <v>82</v>
      </c>
      <c r="AD9" s="1" t="str">
        <f t="shared" si="5"/>
        <v>4</v>
      </c>
      <c r="AE9" s="46" t="s">
        <v>783</v>
      </c>
      <c r="AF9" s="46" t="s">
        <v>783</v>
      </c>
      <c r="AG9" s="9" t="s">
        <v>785</v>
      </c>
      <c r="AH9" s="46" t="s">
        <v>783</v>
      </c>
    </row>
    <row r="10" spans="1:34" ht="20.25" customHeight="1">
      <c r="A10" s="1">
        <v>6</v>
      </c>
      <c r="B10" s="1">
        <v>3866</v>
      </c>
      <c r="C10" s="3" t="s">
        <v>633</v>
      </c>
      <c r="D10" s="1" t="s">
        <v>42</v>
      </c>
      <c r="E10" s="21">
        <v>58</v>
      </c>
      <c r="F10" s="1" t="str">
        <f t="shared" si="6"/>
        <v>1.5</v>
      </c>
      <c r="G10" s="21">
        <v>54</v>
      </c>
      <c r="H10" s="1" t="str">
        <f t="shared" si="7"/>
        <v>1</v>
      </c>
      <c r="I10" s="21">
        <v>67</v>
      </c>
      <c r="J10" s="1" t="str">
        <f t="shared" si="0"/>
        <v>2.5</v>
      </c>
      <c r="K10" s="21">
        <v>50</v>
      </c>
      <c r="L10" s="1" t="str">
        <f t="shared" si="8"/>
        <v>1</v>
      </c>
      <c r="M10" s="21">
        <v>60</v>
      </c>
      <c r="N10" s="1" t="str">
        <f t="shared" si="1"/>
        <v>2</v>
      </c>
      <c r="O10" s="21">
        <v>75</v>
      </c>
      <c r="P10" s="1" t="str">
        <f t="shared" si="9"/>
        <v>3.5</v>
      </c>
      <c r="Q10" s="21">
        <v>70</v>
      </c>
      <c r="R10" s="1" t="str">
        <f t="shared" si="2"/>
        <v>3</v>
      </c>
      <c r="S10" s="21">
        <v>74</v>
      </c>
      <c r="T10" s="1" t="str">
        <f t="shared" si="10"/>
        <v>3</v>
      </c>
      <c r="U10" s="21">
        <v>59</v>
      </c>
      <c r="V10" s="1" t="str">
        <f t="shared" si="3"/>
        <v>1.5</v>
      </c>
      <c r="W10" s="21">
        <v>80</v>
      </c>
      <c r="X10" s="1" t="str">
        <f t="shared" si="11"/>
        <v>4</v>
      </c>
      <c r="Y10" s="61">
        <f t="shared" si="12"/>
        <v>2.814814814814815</v>
      </c>
      <c r="Z10" s="1" t="s">
        <v>801</v>
      </c>
      <c r="AA10" s="21">
        <v>62</v>
      </c>
      <c r="AB10" s="1" t="str">
        <f t="shared" si="4"/>
        <v>2</v>
      </c>
      <c r="AC10" s="21">
        <v>77</v>
      </c>
      <c r="AD10" s="1" t="str">
        <f t="shared" si="5"/>
        <v>3.5</v>
      </c>
      <c r="AE10" s="49" t="s">
        <v>783</v>
      </c>
      <c r="AF10" s="46" t="s">
        <v>783</v>
      </c>
      <c r="AG10" s="9" t="s">
        <v>785</v>
      </c>
      <c r="AH10" s="46" t="s">
        <v>783</v>
      </c>
    </row>
    <row r="11" spans="1:34" ht="20.25" customHeight="1">
      <c r="A11" s="1">
        <v>7</v>
      </c>
      <c r="B11" s="1">
        <v>3867</v>
      </c>
      <c r="C11" s="3" t="s">
        <v>634</v>
      </c>
      <c r="D11" s="1" t="s">
        <v>37</v>
      </c>
      <c r="E11" s="21">
        <v>61</v>
      </c>
      <c r="F11" s="1" t="str">
        <f t="shared" si="6"/>
        <v>2</v>
      </c>
      <c r="G11" s="21">
        <v>54</v>
      </c>
      <c r="H11" s="1" t="str">
        <f t="shared" si="7"/>
        <v>1</v>
      </c>
      <c r="I11" s="21">
        <v>0</v>
      </c>
      <c r="J11" s="1" t="str">
        <f t="shared" si="0"/>
        <v>ร</v>
      </c>
      <c r="K11" s="21">
        <v>63</v>
      </c>
      <c r="L11" s="1" t="str">
        <f t="shared" si="8"/>
        <v>2</v>
      </c>
      <c r="M11" s="21">
        <v>52</v>
      </c>
      <c r="N11" s="1" t="str">
        <f t="shared" si="1"/>
        <v>1</v>
      </c>
      <c r="O11" s="21">
        <v>70</v>
      </c>
      <c r="P11" s="1" t="str">
        <f t="shared" si="9"/>
        <v>3</v>
      </c>
      <c r="Q11" s="21">
        <v>60</v>
      </c>
      <c r="R11" s="1" t="str">
        <f t="shared" si="2"/>
        <v>2</v>
      </c>
      <c r="S11" s="21">
        <v>50</v>
      </c>
      <c r="T11" s="1" t="str">
        <f t="shared" si="10"/>
        <v>1</v>
      </c>
      <c r="U11" s="21">
        <v>0</v>
      </c>
      <c r="V11" s="1" t="str">
        <f t="shared" si="3"/>
        <v>ร</v>
      </c>
      <c r="W11" s="21">
        <v>70</v>
      </c>
      <c r="X11" s="1" t="str">
        <f t="shared" si="11"/>
        <v>3</v>
      </c>
      <c r="Y11" s="61" t="e">
        <f t="shared" si="12"/>
        <v>#VALUE!</v>
      </c>
      <c r="Z11" s="1" t="s">
        <v>801</v>
      </c>
      <c r="AA11" s="21">
        <v>58</v>
      </c>
      <c r="AB11" s="1" t="str">
        <f t="shared" si="4"/>
        <v>1.5</v>
      </c>
      <c r="AC11" s="21">
        <v>77</v>
      </c>
      <c r="AD11" s="1" t="str">
        <f t="shared" si="5"/>
        <v>3.5</v>
      </c>
      <c r="AE11" s="46" t="s">
        <v>783</v>
      </c>
      <c r="AF11" s="46" t="s">
        <v>783</v>
      </c>
      <c r="AG11" s="9" t="s">
        <v>787</v>
      </c>
      <c r="AH11" s="46" t="s">
        <v>783</v>
      </c>
    </row>
    <row r="12" spans="1:34" ht="20.25" customHeight="1">
      <c r="A12" s="1">
        <v>8</v>
      </c>
      <c r="B12" s="1">
        <v>3868</v>
      </c>
      <c r="C12" s="3" t="s">
        <v>635</v>
      </c>
      <c r="D12" s="1" t="s">
        <v>37</v>
      </c>
      <c r="E12" s="21">
        <v>58</v>
      </c>
      <c r="F12" s="1" t="str">
        <f t="shared" si="6"/>
        <v>1.5</v>
      </c>
      <c r="G12" s="21">
        <v>55</v>
      </c>
      <c r="H12" s="1" t="str">
        <f t="shared" si="7"/>
        <v>1.5</v>
      </c>
      <c r="I12" s="21">
        <v>64</v>
      </c>
      <c r="J12" s="1" t="str">
        <f t="shared" si="0"/>
        <v>2</v>
      </c>
      <c r="K12" s="21">
        <v>56</v>
      </c>
      <c r="L12" s="1" t="str">
        <f t="shared" si="8"/>
        <v>1.5</v>
      </c>
      <c r="M12" s="21">
        <v>68</v>
      </c>
      <c r="N12" s="1" t="str">
        <f t="shared" si="1"/>
        <v>2.5</v>
      </c>
      <c r="O12" s="21">
        <v>70</v>
      </c>
      <c r="P12" s="1" t="str">
        <f t="shared" si="9"/>
        <v>3</v>
      </c>
      <c r="Q12" s="21">
        <v>69</v>
      </c>
      <c r="R12" s="1" t="str">
        <f t="shared" si="2"/>
        <v>2.5</v>
      </c>
      <c r="S12" s="21">
        <v>50</v>
      </c>
      <c r="T12" s="1" t="str">
        <f t="shared" si="10"/>
        <v>1</v>
      </c>
      <c r="U12" s="21">
        <v>39</v>
      </c>
      <c r="V12" s="1" t="str">
        <f t="shared" si="3"/>
        <v>0</v>
      </c>
      <c r="W12" s="21">
        <v>74</v>
      </c>
      <c r="X12" s="1" t="str">
        <f t="shared" si="11"/>
        <v>3</v>
      </c>
      <c r="Y12" s="61">
        <f t="shared" si="12"/>
        <v>2.2037037037037037</v>
      </c>
      <c r="Z12" s="1" t="s">
        <v>801</v>
      </c>
      <c r="AA12" s="21">
        <v>63</v>
      </c>
      <c r="AB12" s="1" t="str">
        <f>IF(AA12&gt;=80,"4",IF(AA12&gt;=75,"3.5",IF(AA12&gt;=70,"3",IF(AA12&gt;=65,"2.5",IF(AA12&gt;=60,"2",IF(AA12&gt;=55,"1.5",IF(AA12&gt;=50,"1",IF(AA12&gt;=1,"0","ร"))))))))</f>
        <v>2</v>
      </c>
      <c r="AC12" s="21">
        <v>77</v>
      </c>
      <c r="AD12" s="1" t="str">
        <f>IF(AC12&gt;=80,"4",IF(AC12&gt;=75,"3.5",IF(AC12&gt;=70,"3",IF(AC12&gt;=65,"2.5",IF(AC12&gt;=60,"2",IF(AC12&gt;=55,"1.5",IF(AC12&gt;=50,"1",IF(AC12&gt;=1,"0","ร"))))))))</f>
        <v>3.5</v>
      </c>
      <c r="AE12" s="46" t="s">
        <v>783</v>
      </c>
      <c r="AF12" s="46" t="s">
        <v>783</v>
      </c>
      <c r="AG12" s="9" t="s">
        <v>87</v>
      </c>
      <c r="AH12" s="46" t="s">
        <v>783</v>
      </c>
    </row>
    <row r="13" spans="1:34" ht="20.25" customHeight="1">
      <c r="A13" s="1">
        <v>9</v>
      </c>
      <c r="B13" s="1">
        <v>3869</v>
      </c>
      <c r="C13" s="3" t="s">
        <v>636</v>
      </c>
      <c r="D13" s="1" t="s">
        <v>35</v>
      </c>
      <c r="E13" s="21">
        <v>82</v>
      </c>
      <c r="F13" s="1" t="str">
        <f t="shared" si="6"/>
        <v>4</v>
      </c>
      <c r="G13" s="21">
        <v>79</v>
      </c>
      <c r="H13" s="1" t="str">
        <f t="shared" si="7"/>
        <v>3.5</v>
      </c>
      <c r="I13" s="21">
        <v>81</v>
      </c>
      <c r="J13" s="1" t="str">
        <f t="shared" si="0"/>
        <v>4</v>
      </c>
      <c r="K13" s="21">
        <v>70</v>
      </c>
      <c r="L13" s="1" t="str">
        <f t="shared" si="8"/>
        <v>3</v>
      </c>
      <c r="M13" s="21">
        <v>70</v>
      </c>
      <c r="N13" s="1" t="str">
        <f t="shared" si="1"/>
        <v>3</v>
      </c>
      <c r="O13" s="21">
        <v>80</v>
      </c>
      <c r="P13" s="1" t="str">
        <f t="shared" si="9"/>
        <v>4</v>
      </c>
      <c r="Q13" s="21">
        <v>84</v>
      </c>
      <c r="R13" s="1" t="str">
        <f t="shared" si="2"/>
        <v>4</v>
      </c>
      <c r="S13" s="21">
        <v>74</v>
      </c>
      <c r="T13" s="1" t="str">
        <f t="shared" si="10"/>
        <v>3</v>
      </c>
      <c r="U13" s="21">
        <v>69</v>
      </c>
      <c r="V13" s="1" t="str">
        <f t="shared" si="3"/>
        <v>2.5</v>
      </c>
      <c r="W13" s="21">
        <v>78</v>
      </c>
      <c r="X13" s="1" t="str">
        <f t="shared" si="11"/>
        <v>3.5</v>
      </c>
      <c r="Y13" s="61">
        <f t="shared" si="12"/>
        <v>3.4814814814814814</v>
      </c>
      <c r="Z13" s="1" t="s">
        <v>801</v>
      </c>
      <c r="AA13" s="21">
        <v>66</v>
      </c>
      <c r="AB13" s="1" t="str">
        <f aca="true" t="shared" si="13" ref="AB13:AB42">IF(AA13&gt;=80,"4",IF(AA13&gt;=75,"3.5",IF(AA13&gt;=70,"3",IF(AA13&gt;=65,"2.5",IF(AA13&gt;=60,"2",IF(AA13&gt;=55,"1.5",IF(AA13&gt;=50,"1",IF(AA13&gt;=1,"0","ร"))))))))</f>
        <v>2.5</v>
      </c>
      <c r="AC13" s="21">
        <v>78</v>
      </c>
      <c r="AD13" s="1" t="str">
        <f aca="true" t="shared" si="14" ref="AD13:AD42">IF(AC13&gt;=80,"4",IF(AC13&gt;=75,"3.5",IF(AC13&gt;=70,"3",IF(AC13&gt;=65,"2.5",IF(AC13&gt;=60,"2",IF(AC13&gt;=55,"1.5",IF(AC13&gt;=50,"1",IF(AC13&gt;=1,"0","ร"))))))))</f>
        <v>3.5</v>
      </c>
      <c r="AE13" s="46" t="s">
        <v>783</v>
      </c>
      <c r="AF13" s="46" t="s">
        <v>783</v>
      </c>
      <c r="AG13" s="9" t="s">
        <v>30</v>
      </c>
      <c r="AH13" s="46" t="s">
        <v>783</v>
      </c>
    </row>
    <row r="14" spans="1:34" ht="20.25" customHeight="1">
      <c r="A14" s="1">
        <v>10</v>
      </c>
      <c r="B14" s="1">
        <v>3870</v>
      </c>
      <c r="C14" s="3" t="s">
        <v>637</v>
      </c>
      <c r="D14" s="1" t="s">
        <v>35</v>
      </c>
      <c r="E14" s="21">
        <v>61</v>
      </c>
      <c r="F14" s="1" t="str">
        <f t="shared" si="6"/>
        <v>2</v>
      </c>
      <c r="G14" s="21">
        <v>54</v>
      </c>
      <c r="H14" s="1" t="str">
        <f t="shared" si="7"/>
        <v>1</v>
      </c>
      <c r="I14" s="21">
        <v>0</v>
      </c>
      <c r="J14" s="1" t="str">
        <f t="shared" si="0"/>
        <v>ร</v>
      </c>
      <c r="K14" s="21">
        <v>0</v>
      </c>
      <c r="L14" s="1" t="str">
        <f t="shared" si="8"/>
        <v>ร</v>
      </c>
      <c r="M14" s="21">
        <v>50</v>
      </c>
      <c r="N14" s="1" t="str">
        <f t="shared" si="1"/>
        <v>1</v>
      </c>
      <c r="O14" s="21">
        <v>70</v>
      </c>
      <c r="P14" s="1" t="str">
        <f t="shared" si="9"/>
        <v>3</v>
      </c>
      <c r="Q14" s="21">
        <v>73</v>
      </c>
      <c r="R14" s="1" t="str">
        <f t="shared" si="2"/>
        <v>3</v>
      </c>
      <c r="S14" s="21">
        <v>50</v>
      </c>
      <c r="T14" s="1" t="str">
        <f t="shared" si="10"/>
        <v>1</v>
      </c>
      <c r="U14" s="21">
        <v>0</v>
      </c>
      <c r="V14" s="1" t="str">
        <f t="shared" si="3"/>
        <v>ร</v>
      </c>
      <c r="W14" s="21">
        <v>75</v>
      </c>
      <c r="X14" s="1" t="str">
        <f t="shared" si="11"/>
        <v>3.5</v>
      </c>
      <c r="Y14" s="61" t="e">
        <f t="shared" si="12"/>
        <v>#VALUE!</v>
      </c>
      <c r="Z14" s="1" t="s">
        <v>801</v>
      </c>
      <c r="AA14" s="21">
        <v>80</v>
      </c>
      <c r="AB14" s="1" t="str">
        <f t="shared" si="13"/>
        <v>4</v>
      </c>
      <c r="AC14" s="21">
        <v>76</v>
      </c>
      <c r="AD14" s="1" t="str">
        <f t="shared" si="14"/>
        <v>3.5</v>
      </c>
      <c r="AE14" s="46" t="s">
        <v>783</v>
      </c>
      <c r="AF14" s="46" t="s">
        <v>783</v>
      </c>
      <c r="AG14" s="9" t="s">
        <v>785</v>
      </c>
      <c r="AH14" s="46" t="s">
        <v>783</v>
      </c>
    </row>
    <row r="15" spans="1:34" ht="20.25" customHeight="1">
      <c r="A15" s="1">
        <v>11</v>
      </c>
      <c r="B15" s="1">
        <v>3871</v>
      </c>
      <c r="C15" s="3" t="s">
        <v>638</v>
      </c>
      <c r="D15" s="1" t="s">
        <v>35</v>
      </c>
      <c r="E15" s="21">
        <v>57</v>
      </c>
      <c r="F15" s="1" t="str">
        <f t="shared" si="6"/>
        <v>1.5</v>
      </c>
      <c r="G15" s="21">
        <v>55</v>
      </c>
      <c r="H15" s="1" t="str">
        <f t="shared" si="7"/>
        <v>1.5</v>
      </c>
      <c r="I15" s="21">
        <v>54</v>
      </c>
      <c r="J15" s="1" t="str">
        <f t="shared" si="0"/>
        <v>1</v>
      </c>
      <c r="K15" s="21">
        <v>0</v>
      </c>
      <c r="L15" s="1" t="str">
        <f t="shared" si="8"/>
        <v>ร</v>
      </c>
      <c r="M15" s="21">
        <v>50</v>
      </c>
      <c r="N15" s="1" t="str">
        <f t="shared" si="1"/>
        <v>1</v>
      </c>
      <c r="O15" s="21">
        <v>65</v>
      </c>
      <c r="P15" s="1" t="str">
        <f t="shared" si="9"/>
        <v>2.5</v>
      </c>
      <c r="Q15" s="21">
        <v>73</v>
      </c>
      <c r="R15" s="1" t="str">
        <f t="shared" si="2"/>
        <v>3</v>
      </c>
      <c r="S15" s="21">
        <v>50</v>
      </c>
      <c r="T15" s="1" t="str">
        <f t="shared" si="10"/>
        <v>1</v>
      </c>
      <c r="U15" s="21">
        <v>0</v>
      </c>
      <c r="V15" s="1" t="str">
        <f t="shared" si="3"/>
        <v>ร</v>
      </c>
      <c r="W15" s="21">
        <v>70</v>
      </c>
      <c r="X15" s="1" t="str">
        <f t="shared" si="11"/>
        <v>3</v>
      </c>
      <c r="Y15" s="61" t="e">
        <f t="shared" si="12"/>
        <v>#VALUE!</v>
      </c>
      <c r="Z15" s="1" t="s">
        <v>801</v>
      </c>
      <c r="AA15" s="21">
        <v>64</v>
      </c>
      <c r="AB15" s="1" t="str">
        <f t="shared" si="13"/>
        <v>2</v>
      </c>
      <c r="AC15" s="21">
        <v>78</v>
      </c>
      <c r="AD15" s="1" t="str">
        <f t="shared" si="14"/>
        <v>3.5</v>
      </c>
      <c r="AE15" s="46" t="s">
        <v>783</v>
      </c>
      <c r="AF15" s="46" t="s">
        <v>783</v>
      </c>
      <c r="AG15" s="9" t="s">
        <v>30</v>
      </c>
      <c r="AH15" s="46" t="s">
        <v>783</v>
      </c>
    </row>
    <row r="16" spans="1:40" ht="20.25" customHeight="1">
      <c r="A16" s="1">
        <v>12</v>
      </c>
      <c r="B16" s="1">
        <v>3872</v>
      </c>
      <c r="C16" s="3" t="s">
        <v>639</v>
      </c>
      <c r="D16" s="1" t="s">
        <v>35</v>
      </c>
      <c r="E16" s="21">
        <v>63</v>
      </c>
      <c r="F16" s="1" t="str">
        <f t="shared" si="6"/>
        <v>2</v>
      </c>
      <c r="G16" s="21">
        <v>56</v>
      </c>
      <c r="H16" s="1" t="str">
        <f t="shared" si="7"/>
        <v>1.5</v>
      </c>
      <c r="I16" s="21">
        <v>77</v>
      </c>
      <c r="J16" s="1" t="str">
        <f t="shared" si="0"/>
        <v>3.5</v>
      </c>
      <c r="K16" s="21">
        <v>0</v>
      </c>
      <c r="L16" s="1" t="str">
        <f t="shared" si="8"/>
        <v>ร</v>
      </c>
      <c r="M16" s="21">
        <v>66</v>
      </c>
      <c r="N16" s="1" t="str">
        <f t="shared" si="1"/>
        <v>2.5</v>
      </c>
      <c r="O16" s="21">
        <v>70</v>
      </c>
      <c r="P16" s="1" t="str">
        <f t="shared" si="9"/>
        <v>3</v>
      </c>
      <c r="Q16" s="21">
        <v>70</v>
      </c>
      <c r="R16" s="1" t="str">
        <f t="shared" si="2"/>
        <v>3</v>
      </c>
      <c r="S16" s="21">
        <v>50</v>
      </c>
      <c r="T16" s="1" t="str">
        <f t="shared" si="10"/>
        <v>1</v>
      </c>
      <c r="U16" s="21">
        <v>0</v>
      </c>
      <c r="V16" s="1" t="str">
        <f t="shared" si="3"/>
        <v>ร</v>
      </c>
      <c r="W16" s="21">
        <v>75</v>
      </c>
      <c r="X16" s="1" t="str">
        <f t="shared" si="11"/>
        <v>3.5</v>
      </c>
      <c r="Y16" s="61" t="e">
        <f t="shared" si="12"/>
        <v>#VALUE!</v>
      </c>
      <c r="Z16" s="1" t="s">
        <v>801</v>
      </c>
      <c r="AA16" s="21">
        <v>72</v>
      </c>
      <c r="AB16" s="1" t="str">
        <f t="shared" si="13"/>
        <v>3</v>
      </c>
      <c r="AC16" s="21">
        <v>82</v>
      </c>
      <c r="AD16" s="1" t="str">
        <f t="shared" si="14"/>
        <v>4</v>
      </c>
      <c r="AE16" s="46" t="s">
        <v>783</v>
      </c>
      <c r="AF16" s="46" t="s">
        <v>783</v>
      </c>
      <c r="AG16" s="9" t="s">
        <v>785</v>
      </c>
      <c r="AH16" s="46" t="s">
        <v>783</v>
      </c>
      <c r="AN16"/>
    </row>
    <row r="17" spans="1:40" ht="20.25" customHeight="1">
      <c r="A17" s="1">
        <v>13</v>
      </c>
      <c r="B17" s="1">
        <v>3873</v>
      </c>
      <c r="C17" s="3" t="s">
        <v>640</v>
      </c>
      <c r="D17" s="1" t="s">
        <v>35</v>
      </c>
      <c r="E17" s="21">
        <v>65</v>
      </c>
      <c r="F17" s="1" t="str">
        <f t="shared" si="6"/>
        <v>2.5</v>
      </c>
      <c r="G17" s="21">
        <v>57</v>
      </c>
      <c r="H17" s="1" t="str">
        <f t="shared" si="7"/>
        <v>1.5</v>
      </c>
      <c r="I17" s="21">
        <v>68</v>
      </c>
      <c r="J17" s="1" t="str">
        <f t="shared" si="0"/>
        <v>2.5</v>
      </c>
      <c r="K17" s="21">
        <v>65</v>
      </c>
      <c r="L17" s="1" t="str">
        <f t="shared" si="8"/>
        <v>2.5</v>
      </c>
      <c r="M17" s="21">
        <v>63</v>
      </c>
      <c r="N17" s="1" t="str">
        <f t="shared" si="1"/>
        <v>2</v>
      </c>
      <c r="O17" s="21">
        <v>80</v>
      </c>
      <c r="P17" s="1" t="str">
        <f t="shared" si="9"/>
        <v>4</v>
      </c>
      <c r="Q17" s="21">
        <v>71</v>
      </c>
      <c r="R17" s="1" t="str">
        <f t="shared" si="2"/>
        <v>3</v>
      </c>
      <c r="S17" s="21">
        <v>83</v>
      </c>
      <c r="T17" s="1" t="str">
        <f t="shared" si="10"/>
        <v>4</v>
      </c>
      <c r="U17" s="21">
        <v>59</v>
      </c>
      <c r="V17" s="1" t="str">
        <f t="shared" si="3"/>
        <v>1.5</v>
      </c>
      <c r="W17" s="21">
        <v>72</v>
      </c>
      <c r="X17" s="1" t="str">
        <f t="shared" si="11"/>
        <v>3</v>
      </c>
      <c r="Y17" s="61">
        <f t="shared" si="12"/>
        <v>2.685185185185185</v>
      </c>
      <c r="Z17" s="1" t="s">
        <v>801</v>
      </c>
      <c r="AA17" s="21">
        <v>69</v>
      </c>
      <c r="AB17" s="1" t="str">
        <f t="shared" si="13"/>
        <v>2.5</v>
      </c>
      <c r="AC17" s="21">
        <v>77</v>
      </c>
      <c r="AD17" s="1" t="str">
        <f t="shared" si="14"/>
        <v>3.5</v>
      </c>
      <c r="AE17" s="46" t="s">
        <v>783</v>
      </c>
      <c r="AF17" s="46" t="s">
        <v>783</v>
      </c>
      <c r="AG17" s="9" t="s">
        <v>787</v>
      </c>
      <c r="AH17" s="46" t="s">
        <v>783</v>
      </c>
      <c r="AN17"/>
    </row>
    <row r="18" spans="1:40" ht="20.25" customHeight="1">
      <c r="A18" s="1">
        <v>14</v>
      </c>
      <c r="B18" s="1">
        <v>3874</v>
      </c>
      <c r="C18" s="3" t="s">
        <v>641</v>
      </c>
      <c r="D18" s="1" t="s">
        <v>42</v>
      </c>
      <c r="E18" s="21">
        <v>65</v>
      </c>
      <c r="F18" s="1" t="str">
        <f t="shared" si="6"/>
        <v>2.5</v>
      </c>
      <c r="G18" s="21">
        <v>50</v>
      </c>
      <c r="H18" s="1" t="str">
        <f t="shared" si="7"/>
        <v>1</v>
      </c>
      <c r="I18" s="21">
        <v>66</v>
      </c>
      <c r="J18" s="1" t="str">
        <f t="shared" si="0"/>
        <v>2.5</v>
      </c>
      <c r="K18" s="21">
        <v>63</v>
      </c>
      <c r="L18" s="1" t="str">
        <f t="shared" si="8"/>
        <v>2</v>
      </c>
      <c r="M18" s="21">
        <v>62</v>
      </c>
      <c r="N18" s="1" t="str">
        <f t="shared" si="1"/>
        <v>2</v>
      </c>
      <c r="O18" s="21">
        <v>76</v>
      </c>
      <c r="P18" s="1" t="str">
        <f t="shared" si="9"/>
        <v>3.5</v>
      </c>
      <c r="Q18" s="21">
        <v>83</v>
      </c>
      <c r="R18" s="1" t="str">
        <f t="shared" si="2"/>
        <v>4</v>
      </c>
      <c r="S18" s="21">
        <v>69</v>
      </c>
      <c r="T18" s="1" t="str">
        <f t="shared" si="10"/>
        <v>2.5</v>
      </c>
      <c r="U18" s="21">
        <v>59</v>
      </c>
      <c r="V18" s="1" t="str">
        <f t="shared" si="3"/>
        <v>1.5</v>
      </c>
      <c r="W18" s="21">
        <v>84</v>
      </c>
      <c r="X18" s="1" t="str">
        <f t="shared" si="11"/>
        <v>4</v>
      </c>
      <c r="Y18" s="61">
        <f t="shared" si="12"/>
        <v>3.0185185185185186</v>
      </c>
      <c r="Z18" s="1" t="s">
        <v>801</v>
      </c>
      <c r="AA18" s="21">
        <v>69</v>
      </c>
      <c r="AB18" s="1" t="str">
        <f t="shared" si="13"/>
        <v>2.5</v>
      </c>
      <c r="AC18" s="21">
        <v>77</v>
      </c>
      <c r="AD18" s="1" t="str">
        <f t="shared" si="14"/>
        <v>3.5</v>
      </c>
      <c r="AE18" s="46" t="s">
        <v>783</v>
      </c>
      <c r="AF18" s="46" t="s">
        <v>783</v>
      </c>
      <c r="AG18" s="9" t="s">
        <v>785</v>
      </c>
      <c r="AH18" s="46" t="s">
        <v>783</v>
      </c>
      <c r="AN18"/>
    </row>
    <row r="19" spans="1:40" ht="20.25" customHeight="1">
      <c r="A19" s="1">
        <v>15</v>
      </c>
      <c r="B19" s="1">
        <v>3875</v>
      </c>
      <c r="C19" s="3" t="s">
        <v>642</v>
      </c>
      <c r="D19" s="1" t="s">
        <v>42</v>
      </c>
      <c r="E19" s="21">
        <v>63</v>
      </c>
      <c r="F19" s="1" t="str">
        <f t="shared" si="6"/>
        <v>2</v>
      </c>
      <c r="G19" s="21">
        <v>51</v>
      </c>
      <c r="H19" s="1" t="str">
        <f t="shared" si="7"/>
        <v>1</v>
      </c>
      <c r="I19" s="21">
        <v>73</v>
      </c>
      <c r="J19" s="1" t="str">
        <f t="shared" si="0"/>
        <v>3</v>
      </c>
      <c r="K19" s="21">
        <v>72</v>
      </c>
      <c r="L19" s="1" t="str">
        <f t="shared" si="8"/>
        <v>3</v>
      </c>
      <c r="M19" s="21">
        <v>72</v>
      </c>
      <c r="N19" s="1" t="str">
        <f t="shared" si="1"/>
        <v>3</v>
      </c>
      <c r="O19" s="21">
        <v>81</v>
      </c>
      <c r="P19" s="1" t="str">
        <f t="shared" si="9"/>
        <v>4</v>
      </c>
      <c r="Q19" s="21">
        <v>80</v>
      </c>
      <c r="R19" s="1" t="str">
        <f t="shared" si="2"/>
        <v>4</v>
      </c>
      <c r="S19" s="21">
        <v>80</v>
      </c>
      <c r="T19" s="1" t="str">
        <f t="shared" si="10"/>
        <v>4</v>
      </c>
      <c r="U19" s="21">
        <v>65</v>
      </c>
      <c r="V19" s="1" t="str">
        <f t="shared" si="3"/>
        <v>2.5</v>
      </c>
      <c r="W19" s="21">
        <v>74</v>
      </c>
      <c r="X19" s="1" t="str">
        <f t="shared" si="11"/>
        <v>3</v>
      </c>
      <c r="Y19" s="61">
        <f t="shared" si="12"/>
        <v>2.814814814814815</v>
      </c>
      <c r="Z19" s="1" t="s">
        <v>801</v>
      </c>
      <c r="AA19" s="21">
        <v>62</v>
      </c>
      <c r="AB19" s="1" t="str">
        <f t="shared" si="13"/>
        <v>2</v>
      </c>
      <c r="AC19" s="21">
        <v>77</v>
      </c>
      <c r="AD19" s="1" t="str">
        <f t="shared" si="14"/>
        <v>3.5</v>
      </c>
      <c r="AE19" s="46" t="s">
        <v>783</v>
      </c>
      <c r="AF19" s="46" t="s">
        <v>783</v>
      </c>
      <c r="AG19" s="9" t="s">
        <v>788</v>
      </c>
      <c r="AH19" s="46" t="s">
        <v>783</v>
      </c>
      <c r="AN19"/>
    </row>
    <row r="20" spans="1:40" ht="20.25" customHeight="1">
      <c r="A20" s="1">
        <v>16</v>
      </c>
      <c r="B20" s="1">
        <v>3876</v>
      </c>
      <c r="C20" s="3" t="s">
        <v>643</v>
      </c>
      <c r="D20" s="1" t="s">
        <v>42</v>
      </c>
      <c r="E20" s="21">
        <v>58</v>
      </c>
      <c r="F20" s="1" t="str">
        <f t="shared" si="6"/>
        <v>1.5</v>
      </c>
      <c r="G20" s="21">
        <v>54</v>
      </c>
      <c r="H20" s="1" t="str">
        <f t="shared" si="7"/>
        <v>1</v>
      </c>
      <c r="I20" s="21">
        <v>61</v>
      </c>
      <c r="J20" s="1" t="str">
        <f t="shared" si="0"/>
        <v>2</v>
      </c>
      <c r="K20" s="21">
        <v>61</v>
      </c>
      <c r="L20" s="1" t="str">
        <f t="shared" si="8"/>
        <v>2</v>
      </c>
      <c r="M20" s="21">
        <v>67</v>
      </c>
      <c r="N20" s="1" t="str">
        <f t="shared" si="1"/>
        <v>2.5</v>
      </c>
      <c r="O20" s="21">
        <v>80</v>
      </c>
      <c r="P20" s="1" t="str">
        <f t="shared" si="9"/>
        <v>4</v>
      </c>
      <c r="Q20" s="21">
        <v>73</v>
      </c>
      <c r="R20" s="1" t="str">
        <f t="shared" si="2"/>
        <v>3</v>
      </c>
      <c r="S20" s="21">
        <v>50</v>
      </c>
      <c r="T20" s="1" t="str">
        <f t="shared" si="10"/>
        <v>1</v>
      </c>
      <c r="U20" s="21">
        <v>0</v>
      </c>
      <c r="V20" s="1" t="str">
        <f t="shared" si="3"/>
        <v>ร</v>
      </c>
      <c r="W20" s="21">
        <v>70</v>
      </c>
      <c r="X20" s="1" t="str">
        <f t="shared" si="11"/>
        <v>3</v>
      </c>
      <c r="Y20" s="61" t="e">
        <f t="shared" si="12"/>
        <v>#VALUE!</v>
      </c>
      <c r="Z20" s="1" t="s">
        <v>801</v>
      </c>
      <c r="AA20" s="21">
        <v>71</v>
      </c>
      <c r="AB20" s="1" t="str">
        <f t="shared" si="13"/>
        <v>3</v>
      </c>
      <c r="AC20" s="21">
        <v>78</v>
      </c>
      <c r="AD20" s="1" t="str">
        <f t="shared" si="14"/>
        <v>3.5</v>
      </c>
      <c r="AE20" s="46" t="s">
        <v>783</v>
      </c>
      <c r="AF20" s="46" t="s">
        <v>783</v>
      </c>
      <c r="AG20" s="9" t="s">
        <v>785</v>
      </c>
      <c r="AH20" s="46" t="s">
        <v>783</v>
      </c>
      <c r="AN20"/>
    </row>
    <row r="21" spans="1:34" ht="20.25" customHeight="1">
      <c r="A21" s="1">
        <v>17</v>
      </c>
      <c r="B21" s="1">
        <v>3877</v>
      </c>
      <c r="C21" s="3" t="s">
        <v>644</v>
      </c>
      <c r="D21" s="1" t="s">
        <v>45</v>
      </c>
      <c r="E21" s="21">
        <v>78</v>
      </c>
      <c r="F21" s="1" t="str">
        <f t="shared" si="6"/>
        <v>3.5</v>
      </c>
      <c r="G21" s="21">
        <v>64</v>
      </c>
      <c r="H21" s="1" t="str">
        <f t="shared" si="7"/>
        <v>2</v>
      </c>
      <c r="I21" s="21">
        <v>79</v>
      </c>
      <c r="J21" s="1" t="str">
        <f t="shared" si="0"/>
        <v>3.5</v>
      </c>
      <c r="K21" s="21">
        <v>70</v>
      </c>
      <c r="L21" s="1" t="str">
        <f t="shared" si="8"/>
        <v>3</v>
      </c>
      <c r="M21" s="21">
        <v>69</v>
      </c>
      <c r="N21" s="1" t="str">
        <f t="shared" si="1"/>
        <v>2.5</v>
      </c>
      <c r="O21" s="21">
        <v>75</v>
      </c>
      <c r="P21" s="1" t="str">
        <f t="shared" si="9"/>
        <v>3.5</v>
      </c>
      <c r="Q21" s="21">
        <v>80</v>
      </c>
      <c r="R21" s="1" t="str">
        <f t="shared" si="2"/>
        <v>4</v>
      </c>
      <c r="S21" s="21">
        <v>73</v>
      </c>
      <c r="T21" s="1" t="str">
        <f t="shared" si="10"/>
        <v>3</v>
      </c>
      <c r="U21" s="21">
        <v>70</v>
      </c>
      <c r="V21" s="1" t="str">
        <f t="shared" si="3"/>
        <v>3</v>
      </c>
      <c r="W21" s="21">
        <v>61</v>
      </c>
      <c r="X21" s="1" t="str">
        <f t="shared" si="11"/>
        <v>2</v>
      </c>
      <c r="Y21" s="61">
        <f t="shared" si="12"/>
        <v>2.611111111111111</v>
      </c>
      <c r="Z21" s="1" t="s">
        <v>801</v>
      </c>
      <c r="AA21" s="21">
        <v>68</v>
      </c>
      <c r="AB21" s="1" t="str">
        <f t="shared" si="13"/>
        <v>2.5</v>
      </c>
      <c r="AC21" s="21">
        <v>76</v>
      </c>
      <c r="AD21" s="1" t="str">
        <f t="shared" si="14"/>
        <v>3.5</v>
      </c>
      <c r="AE21" s="46" t="s">
        <v>783</v>
      </c>
      <c r="AF21" s="46" t="s">
        <v>783</v>
      </c>
      <c r="AG21" s="9" t="s">
        <v>787</v>
      </c>
      <c r="AH21" s="46" t="s">
        <v>783</v>
      </c>
    </row>
    <row r="22" spans="1:34" ht="20.25" customHeight="1">
      <c r="A22" s="1">
        <v>18</v>
      </c>
      <c r="B22" s="1">
        <v>3878</v>
      </c>
      <c r="C22" s="3" t="s">
        <v>645</v>
      </c>
      <c r="D22" s="1" t="s">
        <v>46</v>
      </c>
      <c r="E22" s="21">
        <v>90</v>
      </c>
      <c r="F22" s="1" t="str">
        <f t="shared" si="6"/>
        <v>4</v>
      </c>
      <c r="G22" s="21">
        <v>86</v>
      </c>
      <c r="H22" s="1" t="str">
        <f t="shared" si="7"/>
        <v>4</v>
      </c>
      <c r="I22" s="21">
        <v>82</v>
      </c>
      <c r="J22" s="1" t="str">
        <f t="shared" si="0"/>
        <v>4</v>
      </c>
      <c r="K22" s="21">
        <v>70</v>
      </c>
      <c r="L22" s="1" t="str">
        <f t="shared" si="8"/>
        <v>3</v>
      </c>
      <c r="M22" s="21">
        <v>69</v>
      </c>
      <c r="N22" s="1" t="str">
        <f t="shared" si="1"/>
        <v>2.5</v>
      </c>
      <c r="O22" s="21">
        <v>80</v>
      </c>
      <c r="P22" s="1" t="str">
        <f t="shared" si="9"/>
        <v>4</v>
      </c>
      <c r="Q22" s="21">
        <v>86</v>
      </c>
      <c r="R22" s="1" t="str">
        <f t="shared" si="2"/>
        <v>4</v>
      </c>
      <c r="S22" s="21">
        <v>85</v>
      </c>
      <c r="T22" s="1" t="str">
        <f t="shared" si="10"/>
        <v>4</v>
      </c>
      <c r="U22" s="21">
        <v>62</v>
      </c>
      <c r="V22" s="1" t="str">
        <f t="shared" si="3"/>
        <v>2</v>
      </c>
      <c r="W22" s="21">
        <v>69</v>
      </c>
      <c r="X22" s="1" t="str">
        <f t="shared" si="11"/>
        <v>2.5</v>
      </c>
      <c r="Y22" s="61">
        <f t="shared" si="12"/>
        <v>3.0555555555555554</v>
      </c>
      <c r="Z22" s="1" t="s">
        <v>801</v>
      </c>
      <c r="AA22" s="21">
        <v>62</v>
      </c>
      <c r="AB22" s="1" t="str">
        <f t="shared" si="13"/>
        <v>2</v>
      </c>
      <c r="AC22" s="21">
        <v>76</v>
      </c>
      <c r="AD22" s="1" t="str">
        <f t="shared" si="14"/>
        <v>3.5</v>
      </c>
      <c r="AE22" s="46" t="s">
        <v>783</v>
      </c>
      <c r="AF22" s="46" t="s">
        <v>783</v>
      </c>
      <c r="AG22" s="9" t="s">
        <v>787</v>
      </c>
      <c r="AH22" s="46" t="s">
        <v>783</v>
      </c>
    </row>
    <row r="23" spans="1:34" ht="20.25" customHeight="1">
      <c r="A23" s="1">
        <v>19</v>
      </c>
      <c r="B23" s="1">
        <v>3879</v>
      </c>
      <c r="C23" s="3" t="s">
        <v>646</v>
      </c>
      <c r="D23" s="1" t="s">
        <v>45</v>
      </c>
      <c r="E23" s="21">
        <v>80</v>
      </c>
      <c r="F23" s="1" t="str">
        <f t="shared" si="6"/>
        <v>4</v>
      </c>
      <c r="G23" s="21">
        <v>69</v>
      </c>
      <c r="H23" s="1" t="str">
        <f t="shared" si="7"/>
        <v>2.5</v>
      </c>
      <c r="I23" s="21">
        <v>70</v>
      </c>
      <c r="J23" s="1" t="str">
        <f t="shared" si="0"/>
        <v>3</v>
      </c>
      <c r="K23" s="21">
        <v>67</v>
      </c>
      <c r="L23" s="1" t="str">
        <f t="shared" si="8"/>
        <v>2.5</v>
      </c>
      <c r="M23" s="21">
        <v>73</v>
      </c>
      <c r="N23" s="1" t="str">
        <f t="shared" si="1"/>
        <v>3</v>
      </c>
      <c r="O23" s="21">
        <v>86</v>
      </c>
      <c r="P23" s="1" t="str">
        <f t="shared" si="9"/>
        <v>4</v>
      </c>
      <c r="Q23" s="21">
        <v>88</v>
      </c>
      <c r="R23" s="1" t="str">
        <f t="shared" si="2"/>
        <v>4</v>
      </c>
      <c r="S23" s="21">
        <v>87</v>
      </c>
      <c r="T23" s="1" t="str">
        <f t="shared" si="10"/>
        <v>4</v>
      </c>
      <c r="U23" s="21">
        <v>66</v>
      </c>
      <c r="V23" s="1" t="str">
        <f t="shared" si="3"/>
        <v>2.5</v>
      </c>
      <c r="W23" s="21">
        <v>90</v>
      </c>
      <c r="X23" s="1" t="str">
        <f t="shared" si="11"/>
        <v>4</v>
      </c>
      <c r="Y23" s="61">
        <f t="shared" si="12"/>
        <v>3.5555555555555554</v>
      </c>
      <c r="Z23" s="1" t="s">
        <v>801</v>
      </c>
      <c r="AA23" s="21">
        <v>68</v>
      </c>
      <c r="AB23" s="1" t="str">
        <f t="shared" si="13"/>
        <v>2.5</v>
      </c>
      <c r="AC23" s="21">
        <v>82</v>
      </c>
      <c r="AD23" s="1" t="str">
        <f t="shared" si="14"/>
        <v>4</v>
      </c>
      <c r="AE23" s="46" t="s">
        <v>783</v>
      </c>
      <c r="AF23" s="46" t="s">
        <v>783</v>
      </c>
      <c r="AG23" s="9" t="s">
        <v>30</v>
      </c>
      <c r="AH23" s="46" t="s">
        <v>783</v>
      </c>
    </row>
    <row r="24" spans="1:34" ht="20.25" customHeight="1">
      <c r="A24" s="1">
        <v>20</v>
      </c>
      <c r="B24" s="1">
        <v>3880</v>
      </c>
      <c r="C24" s="3" t="s">
        <v>647</v>
      </c>
      <c r="D24" s="1" t="s">
        <v>45</v>
      </c>
      <c r="E24" s="21">
        <v>70</v>
      </c>
      <c r="F24" s="1" t="str">
        <f t="shared" si="6"/>
        <v>3</v>
      </c>
      <c r="G24" s="21">
        <v>68</v>
      </c>
      <c r="H24" s="1" t="str">
        <f t="shared" si="7"/>
        <v>2.5</v>
      </c>
      <c r="I24" s="21">
        <v>72</v>
      </c>
      <c r="J24" s="1" t="str">
        <f t="shared" si="0"/>
        <v>3</v>
      </c>
      <c r="K24" s="21">
        <v>71</v>
      </c>
      <c r="L24" s="1" t="str">
        <f t="shared" si="8"/>
        <v>3</v>
      </c>
      <c r="M24" s="21">
        <v>73</v>
      </c>
      <c r="N24" s="1" t="str">
        <f t="shared" si="1"/>
        <v>3</v>
      </c>
      <c r="O24" s="21">
        <v>85</v>
      </c>
      <c r="P24" s="1" t="str">
        <f t="shared" si="9"/>
        <v>4</v>
      </c>
      <c r="Q24" s="21">
        <v>84</v>
      </c>
      <c r="R24" s="1" t="str">
        <f t="shared" si="2"/>
        <v>4</v>
      </c>
      <c r="S24" s="21">
        <v>81</v>
      </c>
      <c r="T24" s="1" t="str">
        <f t="shared" si="10"/>
        <v>4</v>
      </c>
      <c r="U24" s="21">
        <v>61</v>
      </c>
      <c r="V24" s="1" t="str">
        <f t="shared" si="3"/>
        <v>2</v>
      </c>
      <c r="W24" s="21">
        <v>62</v>
      </c>
      <c r="X24" s="1" t="str">
        <f t="shared" si="11"/>
        <v>2</v>
      </c>
      <c r="Y24" s="61">
        <f t="shared" si="12"/>
        <v>2.5555555555555554</v>
      </c>
      <c r="Z24" s="1" t="s">
        <v>801</v>
      </c>
      <c r="AA24" s="21">
        <v>63</v>
      </c>
      <c r="AB24" s="1" t="str">
        <f t="shared" si="13"/>
        <v>2</v>
      </c>
      <c r="AC24" s="21">
        <v>78</v>
      </c>
      <c r="AD24" s="1" t="str">
        <f t="shared" si="14"/>
        <v>3.5</v>
      </c>
      <c r="AE24" s="46" t="s">
        <v>783</v>
      </c>
      <c r="AF24" s="46" t="s">
        <v>783</v>
      </c>
      <c r="AG24" s="9" t="s">
        <v>786</v>
      </c>
      <c r="AH24" s="46" t="s">
        <v>783</v>
      </c>
    </row>
    <row r="25" spans="1:34" ht="20.25" customHeight="1">
      <c r="A25" s="1">
        <v>21</v>
      </c>
      <c r="B25" s="1">
        <v>3881</v>
      </c>
      <c r="C25" s="3" t="s">
        <v>648</v>
      </c>
      <c r="D25" s="1" t="s">
        <v>45</v>
      </c>
      <c r="E25" s="21">
        <v>63</v>
      </c>
      <c r="F25" s="1" t="str">
        <f t="shared" si="6"/>
        <v>2</v>
      </c>
      <c r="G25" s="21">
        <v>50</v>
      </c>
      <c r="H25" s="1" t="str">
        <f t="shared" si="7"/>
        <v>1</v>
      </c>
      <c r="I25" s="21">
        <v>65</v>
      </c>
      <c r="J25" s="1" t="str">
        <f t="shared" si="0"/>
        <v>2.5</v>
      </c>
      <c r="K25" s="21">
        <v>0</v>
      </c>
      <c r="L25" s="1" t="str">
        <f t="shared" si="8"/>
        <v>ร</v>
      </c>
      <c r="M25" s="21">
        <v>0</v>
      </c>
      <c r="N25" s="1" t="str">
        <f t="shared" si="1"/>
        <v>ร</v>
      </c>
      <c r="O25" s="21">
        <v>65</v>
      </c>
      <c r="P25" s="1" t="str">
        <f t="shared" si="9"/>
        <v>2.5</v>
      </c>
      <c r="Q25" s="21">
        <v>50</v>
      </c>
      <c r="R25" s="1" t="str">
        <f t="shared" si="2"/>
        <v>1</v>
      </c>
      <c r="S25" s="21">
        <v>50</v>
      </c>
      <c r="T25" s="1" t="str">
        <f t="shared" si="10"/>
        <v>1</v>
      </c>
      <c r="U25" s="21">
        <v>0</v>
      </c>
      <c r="V25" s="1" t="str">
        <f t="shared" si="3"/>
        <v>ร</v>
      </c>
      <c r="W25" s="21">
        <v>0</v>
      </c>
      <c r="X25" s="1" t="str">
        <f t="shared" si="11"/>
        <v>ร</v>
      </c>
      <c r="Y25" s="61" t="e">
        <f t="shared" si="12"/>
        <v>#VALUE!</v>
      </c>
      <c r="Z25" s="1" t="s">
        <v>801</v>
      </c>
      <c r="AA25" s="21">
        <v>0</v>
      </c>
      <c r="AB25" s="1" t="str">
        <f t="shared" si="13"/>
        <v>ร</v>
      </c>
      <c r="AC25" s="21">
        <v>77</v>
      </c>
      <c r="AD25" s="1" t="str">
        <f t="shared" si="14"/>
        <v>3.5</v>
      </c>
      <c r="AE25" s="46" t="s">
        <v>783</v>
      </c>
      <c r="AF25" s="46" t="s">
        <v>783</v>
      </c>
      <c r="AG25" s="9" t="s">
        <v>789</v>
      </c>
      <c r="AH25" s="46" t="s">
        <v>783</v>
      </c>
    </row>
    <row r="26" spans="1:34" ht="20.25" customHeight="1">
      <c r="A26" s="74">
        <v>22</v>
      </c>
      <c r="B26" s="74">
        <v>3882</v>
      </c>
      <c r="C26" s="75" t="s">
        <v>649</v>
      </c>
      <c r="D26" s="74" t="s">
        <v>45</v>
      </c>
      <c r="E26" s="76">
        <v>0</v>
      </c>
      <c r="F26" s="74" t="str">
        <f t="shared" si="6"/>
        <v>ร</v>
      </c>
      <c r="G26" s="76"/>
      <c r="H26" s="74" t="str">
        <f t="shared" si="7"/>
        <v>ร</v>
      </c>
      <c r="I26" s="76"/>
      <c r="J26" s="74" t="str">
        <f t="shared" si="0"/>
        <v>ร</v>
      </c>
      <c r="K26" s="76"/>
      <c r="L26" s="74" t="str">
        <f t="shared" si="8"/>
        <v>ร</v>
      </c>
      <c r="M26" s="76"/>
      <c r="N26" s="74" t="str">
        <f t="shared" si="1"/>
        <v>ร</v>
      </c>
      <c r="O26" s="76">
        <v>0</v>
      </c>
      <c r="P26" s="74" t="str">
        <f t="shared" si="9"/>
        <v>ร</v>
      </c>
      <c r="Q26" s="76"/>
      <c r="R26" s="74" t="str">
        <f t="shared" si="2"/>
        <v>ร</v>
      </c>
      <c r="S26" s="76"/>
      <c r="T26" s="74" t="str">
        <f t="shared" si="10"/>
        <v>ร</v>
      </c>
      <c r="U26" s="76">
        <v>0</v>
      </c>
      <c r="V26" s="74" t="str">
        <f t="shared" si="3"/>
        <v>ร</v>
      </c>
      <c r="W26" s="76"/>
      <c r="X26" s="74" t="str">
        <f t="shared" si="11"/>
        <v>ร</v>
      </c>
      <c r="Y26" s="77" t="e">
        <f t="shared" si="12"/>
        <v>#VALUE!</v>
      </c>
      <c r="Z26" s="74" t="s">
        <v>801</v>
      </c>
      <c r="AA26" s="76"/>
      <c r="AB26" s="74" t="str">
        <f t="shared" si="13"/>
        <v>ร</v>
      </c>
      <c r="AC26" s="76"/>
      <c r="AD26" s="74" t="str">
        <f t="shared" si="14"/>
        <v>ร</v>
      </c>
      <c r="AE26" s="76"/>
      <c r="AF26" s="76"/>
      <c r="AG26" s="74" t="s">
        <v>790</v>
      </c>
      <c r="AH26" s="76" t="s">
        <v>783</v>
      </c>
    </row>
    <row r="27" spans="1:34" s="24" customFormat="1" ht="20.25" customHeight="1">
      <c r="A27" s="1">
        <v>23</v>
      </c>
      <c r="B27" s="1">
        <v>3883</v>
      </c>
      <c r="C27" s="3" t="s">
        <v>650</v>
      </c>
      <c r="D27" s="1" t="s">
        <v>46</v>
      </c>
      <c r="E27" s="21">
        <v>81</v>
      </c>
      <c r="F27" s="1" t="str">
        <f t="shared" si="6"/>
        <v>4</v>
      </c>
      <c r="G27" s="21">
        <v>77</v>
      </c>
      <c r="H27" s="1" t="str">
        <f t="shared" si="7"/>
        <v>3.5</v>
      </c>
      <c r="I27" s="21">
        <v>81</v>
      </c>
      <c r="J27" s="1" t="str">
        <f t="shared" si="0"/>
        <v>4</v>
      </c>
      <c r="K27" s="21">
        <v>70</v>
      </c>
      <c r="L27" s="1" t="str">
        <f t="shared" si="8"/>
        <v>3</v>
      </c>
      <c r="M27" s="21">
        <v>74</v>
      </c>
      <c r="N27" s="1" t="str">
        <f t="shared" si="1"/>
        <v>3</v>
      </c>
      <c r="O27" s="21">
        <v>80</v>
      </c>
      <c r="P27" s="1" t="str">
        <f t="shared" si="9"/>
        <v>4</v>
      </c>
      <c r="Q27" s="21">
        <v>91</v>
      </c>
      <c r="R27" s="1" t="str">
        <f t="shared" si="2"/>
        <v>4</v>
      </c>
      <c r="S27" s="21">
        <v>89</v>
      </c>
      <c r="T27" s="1" t="str">
        <f t="shared" si="10"/>
        <v>4</v>
      </c>
      <c r="U27" s="21">
        <v>69</v>
      </c>
      <c r="V27" s="1" t="str">
        <f t="shared" si="3"/>
        <v>2.5</v>
      </c>
      <c r="W27" s="21">
        <v>74</v>
      </c>
      <c r="X27" s="1" t="str">
        <f t="shared" si="11"/>
        <v>3</v>
      </c>
      <c r="Y27" s="61">
        <f t="shared" si="12"/>
        <v>3.2962962962962963</v>
      </c>
      <c r="Z27" s="1" t="s">
        <v>801</v>
      </c>
      <c r="AA27" s="21">
        <v>62</v>
      </c>
      <c r="AB27" s="1" t="str">
        <f t="shared" si="13"/>
        <v>2</v>
      </c>
      <c r="AC27" s="21">
        <v>77</v>
      </c>
      <c r="AD27" s="1" t="str">
        <f t="shared" si="14"/>
        <v>3.5</v>
      </c>
      <c r="AE27" s="46" t="s">
        <v>783</v>
      </c>
      <c r="AF27" s="46" t="s">
        <v>783</v>
      </c>
      <c r="AG27" s="9" t="s">
        <v>789</v>
      </c>
      <c r="AH27" s="46" t="s">
        <v>783</v>
      </c>
    </row>
    <row r="28" spans="1:34" ht="20.25" customHeight="1">
      <c r="A28" s="74">
        <v>24</v>
      </c>
      <c r="B28" s="74">
        <v>3884</v>
      </c>
      <c r="C28" s="75" t="s">
        <v>651</v>
      </c>
      <c r="D28" s="74" t="s">
        <v>45</v>
      </c>
      <c r="E28" s="76">
        <v>0</v>
      </c>
      <c r="F28" s="74" t="str">
        <f t="shared" si="6"/>
        <v>ร</v>
      </c>
      <c r="G28" s="76"/>
      <c r="H28" s="74" t="str">
        <f t="shared" si="7"/>
        <v>ร</v>
      </c>
      <c r="I28" s="76"/>
      <c r="J28" s="74" t="str">
        <f t="shared" si="0"/>
        <v>ร</v>
      </c>
      <c r="K28" s="76"/>
      <c r="L28" s="74" t="str">
        <f t="shared" si="8"/>
        <v>ร</v>
      </c>
      <c r="M28" s="76"/>
      <c r="N28" s="74" t="str">
        <f t="shared" si="1"/>
        <v>ร</v>
      </c>
      <c r="O28" s="76">
        <v>0</v>
      </c>
      <c r="P28" s="74" t="str">
        <f t="shared" si="9"/>
        <v>ร</v>
      </c>
      <c r="Q28" s="76"/>
      <c r="R28" s="74" t="str">
        <f t="shared" si="2"/>
        <v>ร</v>
      </c>
      <c r="S28" s="76"/>
      <c r="T28" s="74" t="str">
        <f t="shared" si="10"/>
        <v>ร</v>
      </c>
      <c r="U28" s="76">
        <v>0</v>
      </c>
      <c r="V28" s="74" t="str">
        <f t="shared" si="3"/>
        <v>ร</v>
      </c>
      <c r="W28" s="76">
        <v>0</v>
      </c>
      <c r="X28" s="74" t="str">
        <f t="shared" si="11"/>
        <v>ร</v>
      </c>
      <c r="Y28" s="77" t="e">
        <f t="shared" si="12"/>
        <v>#VALUE!</v>
      </c>
      <c r="Z28" s="74" t="s">
        <v>801</v>
      </c>
      <c r="AA28" s="76"/>
      <c r="AB28" s="74" t="str">
        <f t="shared" si="13"/>
        <v>ร</v>
      </c>
      <c r="AC28" s="76"/>
      <c r="AD28" s="74" t="str">
        <f t="shared" si="14"/>
        <v>ร</v>
      </c>
      <c r="AE28" s="76"/>
      <c r="AF28" s="76"/>
      <c r="AG28" s="74" t="s">
        <v>789</v>
      </c>
      <c r="AH28" s="76" t="s">
        <v>783</v>
      </c>
    </row>
    <row r="29" spans="1:34" ht="20.25" customHeight="1">
      <c r="A29" s="1">
        <v>25</v>
      </c>
      <c r="B29" s="1">
        <v>3885</v>
      </c>
      <c r="C29" s="3" t="s">
        <v>652</v>
      </c>
      <c r="D29" s="1" t="s">
        <v>46</v>
      </c>
      <c r="E29" s="21">
        <v>75</v>
      </c>
      <c r="F29" s="1" t="str">
        <f t="shared" si="6"/>
        <v>3.5</v>
      </c>
      <c r="G29" s="21">
        <v>57</v>
      </c>
      <c r="H29" s="1" t="str">
        <f t="shared" si="7"/>
        <v>1.5</v>
      </c>
      <c r="I29" s="21">
        <v>70</v>
      </c>
      <c r="J29" s="1" t="str">
        <f t="shared" si="0"/>
        <v>3</v>
      </c>
      <c r="K29" s="21">
        <v>70</v>
      </c>
      <c r="L29" s="1" t="str">
        <f t="shared" si="8"/>
        <v>3</v>
      </c>
      <c r="M29" s="21">
        <v>69</v>
      </c>
      <c r="N29" s="1" t="str">
        <f t="shared" si="1"/>
        <v>2.5</v>
      </c>
      <c r="O29" s="21">
        <v>80</v>
      </c>
      <c r="P29" s="1" t="str">
        <f t="shared" si="9"/>
        <v>4</v>
      </c>
      <c r="Q29" s="21">
        <v>82</v>
      </c>
      <c r="R29" s="1" t="str">
        <f t="shared" si="2"/>
        <v>4</v>
      </c>
      <c r="S29" s="21">
        <v>88</v>
      </c>
      <c r="T29" s="1" t="str">
        <f t="shared" si="10"/>
        <v>4</v>
      </c>
      <c r="U29" s="21">
        <v>54</v>
      </c>
      <c r="V29" s="1" t="str">
        <f t="shared" si="3"/>
        <v>1</v>
      </c>
      <c r="W29" s="21">
        <v>81</v>
      </c>
      <c r="X29" s="1" t="str">
        <f t="shared" si="11"/>
        <v>4</v>
      </c>
      <c r="Y29" s="61">
        <f t="shared" si="12"/>
        <v>3.3333333333333335</v>
      </c>
      <c r="Z29" s="1" t="s">
        <v>801</v>
      </c>
      <c r="AA29" s="21">
        <v>59</v>
      </c>
      <c r="AB29" s="1" t="str">
        <f t="shared" si="13"/>
        <v>1.5</v>
      </c>
      <c r="AC29" s="21">
        <v>76</v>
      </c>
      <c r="AD29" s="1" t="str">
        <f t="shared" si="14"/>
        <v>3.5</v>
      </c>
      <c r="AE29" s="46" t="s">
        <v>783</v>
      </c>
      <c r="AF29" s="46" t="s">
        <v>783</v>
      </c>
      <c r="AG29" s="9" t="s">
        <v>785</v>
      </c>
      <c r="AH29" s="46" t="s">
        <v>783</v>
      </c>
    </row>
    <row r="30" spans="1:34" ht="20.25" customHeight="1">
      <c r="A30" s="1">
        <v>26</v>
      </c>
      <c r="B30" s="1">
        <v>3886</v>
      </c>
      <c r="C30" s="3" t="s">
        <v>653</v>
      </c>
      <c r="D30" s="1" t="s">
        <v>45</v>
      </c>
      <c r="E30" s="21">
        <v>51</v>
      </c>
      <c r="F30" s="1" t="str">
        <f t="shared" si="6"/>
        <v>1</v>
      </c>
      <c r="G30" s="21">
        <v>52</v>
      </c>
      <c r="H30" s="1" t="str">
        <f t="shared" si="7"/>
        <v>1</v>
      </c>
      <c r="I30" s="21">
        <v>0</v>
      </c>
      <c r="J30" s="1" t="str">
        <f t="shared" si="0"/>
        <v>ร</v>
      </c>
      <c r="K30" s="21">
        <v>0</v>
      </c>
      <c r="L30" s="1" t="str">
        <f t="shared" si="8"/>
        <v>ร</v>
      </c>
      <c r="M30" s="21">
        <v>0</v>
      </c>
      <c r="N30" s="1" t="str">
        <f t="shared" si="1"/>
        <v>ร</v>
      </c>
      <c r="O30" s="21">
        <v>65</v>
      </c>
      <c r="P30" s="1" t="str">
        <f t="shared" si="9"/>
        <v>2.5</v>
      </c>
      <c r="Q30" s="21">
        <v>54</v>
      </c>
      <c r="R30" s="1" t="str">
        <f t="shared" si="2"/>
        <v>1</v>
      </c>
      <c r="S30" s="21">
        <v>50</v>
      </c>
      <c r="T30" s="1" t="str">
        <f t="shared" si="10"/>
        <v>1</v>
      </c>
      <c r="U30" s="21">
        <v>0</v>
      </c>
      <c r="V30" s="1" t="str">
        <f t="shared" si="3"/>
        <v>ร</v>
      </c>
      <c r="W30" s="21">
        <v>0</v>
      </c>
      <c r="X30" s="1" t="str">
        <f t="shared" si="11"/>
        <v>ร</v>
      </c>
      <c r="Y30" s="61" t="e">
        <f t="shared" si="12"/>
        <v>#VALUE!</v>
      </c>
      <c r="Z30" s="1" t="s">
        <v>801</v>
      </c>
      <c r="AA30" s="21">
        <v>63</v>
      </c>
      <c r="AB30" s="1" t="str">
        <f t="shared" si="13"/>
        <v>2</v>
      </c>
      <c r="AC30" s="21">
        <v>81</v>
      </c>
      <c r="AD30" s="1" t="str">
        <f t="shared" si="14"/>
        <v>4</v>
      </c>
      <c r="AE30" s="46" t="s">
        <v>783</v>
      </c>
      <c r="AF30" s="46" t="s">
        <v>783</v>
      </c>
      <c r="AG30" s="9" t="s">
        <v>785</v>
      </c>
      <c r="AH30" s="46" t="s">
        <v>783</v>
      </c>
    </row>
    <row r="31" spans="1:34" ht="20.25" customHeight="1">
      <c r="A31" s="1">
        <v>27</v>
      </c>
      <c r="B31" s="1">
        <v>3887</v>
      </c>
      <c r="C31" s="3" t="s">
        <v>654</v>
      </c>
      <c r="D31" s="1" t="s">
        <v>45</v>
      </c>
      <c r="E31" s="21">
        <v>58</v>
      </c>
      <c r="F31" s="1" t="str">
        <f t="shared" si="6"/>
        <v>1.5</v>
      </c>
      <c r="G31" s="21">
        <v>61</v>
      </c>
      <c r="H31" s="1" t="str">
        <f t="shared" si="7"/>
        <v>2</v>
      </c>
      <c r="I31" s="21">
        <v>78</v>
      </c>
      <c r="J31" s="1" t="str">
        <f t="shared" si="0"/>
        <v>3.5</v>
      </c>
      <c r="K31" s="21">
        <v>71</v>
      </c>
      <c r="L31" s="1" t="str">
        <f t="shared" si="8"/>
        <v>3</v>
      </c>
      <c r="M31" s="21">
        <v>64</v>
      </c>
      <c r="N31" s="1" t="str">
        <f t="shared" si="1"/>
        <v>2</v>
      </c>
      <c r="O31" s="21">
        <v>80</v>
      </c>
      <c r="P31" s="1" t="str">
        <f t="shared" si="9"/>
        <v>4</v>
      </c>
      <c r="Q31" s="21">
        <v>88</v>
      </c>
      <c r="R31" s="1" t="str">
        <f t="shared" si="2"/>
        <v>4</v>
      </c>
      <c r="S31" s="21">
        <v>80</v>
      </c>
      <c r="T31" s="1" t="str">
        <f t="shared" si="10"/>
        <v>4</v>
      </c>
      <c r="U31" s="21">
        <v>54</v>
      </c>
      <c r="V31" s="1" t="str">
        <f t="shared" si="3"/>
        <v>1</v>
      </c>
      <c r="W31" s="21">
        <v>0</v>
      </c>
      <c r="X31" s="1" t="str">
        <f t="shared" si="11"/>
        <v>ร</v>
      </c>
      <c r="Y31" s="61" t="e">
        <f t="shared" si="12"/>
        <v>#VALUE!</v>
      </c>
      <c r="Z31" s="1" t="s">
        <v>801</v>
      </c>
      <c r="AA31" s="21">
        <v>66</v>
      </c>
      <c r="AB31" s="1" t="str">
        <f t="shared" si="13"/>
        <v>2.5</v>
      </c>
      <c r="AC31" s="21">
        <v>83</v>
      </c>
      <c r="AD31" s="1" t="str">
        <f t="shared" si="14"/>
        <v>4</v>
      </c>
      <c r="AE31" s="46" t="s">
        <v>783</v>
      </c>
      <c r="AF31" s="46" t="s">
        <v>783</v>
      </c>
      <c r="AG31" s="9" t="s">
        <v>787</v>
      </c>
      <c r="AH31" s="46" t="s">
        <v>783</v>
      </c>
    </row>
    <row r="32" spans="1:34" ht="20.25" customHeight="1">
      <c r="A32" s="1">
        <v>28</v>
      </c>
      <c r="B32" s="1">
        <v>3888</v>
      </c>
      <c r="C32" s="3" t="s">
        <v>655</v>
      </c>
      <c r="D32" s="1" t="s">
        <v>46</v>
      </c>
      <c r="E32" s="21">
        <v>65</v>
      </c>
      <c r="F32" s="1" t="str">
        <f t="shared" si="6"/>
        <v>2.5</v>
      </c>
      <c r="G32" s="21">
        <v>50</v>
      </c>
      <c r="H32" s="1" t="str">
        <f t="shared" si="7"/>
        <v>1</v>
      </c>
      <c r="I32" s="21">
        <v>72</v>
      </c>
      <c r="J32" s="1" t="str">
        <f t="shared" si="0"/>
        <v>3</v>
      </c>
      <c r="K32" s="21">
        <v>0</v>
      </c>
      <c r="L32" s="1" t="str">
        <f t="shared" si="8"/>
        <v>ร</v>
      </c>
      <c r="M32" s="21">
        <v>0</v>
      </c>
      <c r="N32" s="1" t="str">
        <f t="shared" si="1"/>
        <v>ร</v>
      </c>
      <c r="O32" s="21">
        <v>63</v>
      </c>
      <c r="P32" s="1" t="str">
        <f t="shared" si="9"/>
        <v>2</v>
      </c>
      <c r="Q32" s="21">
        <v>54</v>
      </c>
      <c r="R32" s="1" t="str">
        <f t="shared" si="2"/>
        <v>1</v>
      </c>
      <c r="S32" s="21">
        <v>50</v>
      </c>
      <c r="T32" s="1" t="str">
        <f t="shared" si="10"/>
        <v>1</v>
      </c>
      <c r="U32" s="21">
        <v>0</v>
      </c>
      <c r="V32" s="1" t="str">
        <f t="shared" si="3"/>
        <v>ร</v>
      </c>
      <c r="W32" s="21">
        <v>72</v>
      </c>
      <c r="X32" s="1" t="str">
        <f t="shared" si="11"/>
        <v>3</v>
      </c>
      <c r="Y32" s="61" t="e">
        <f t="shared" si="12"/>
        <v>#VALUE!</v>
      </c>
      <c r="Z32" s="1" t="s">
        <v>801</v>
      </c>
      <c r="AA32" s="21">
        <v>66</v>
      </c>
      <c r="AB32" s="1" t="str">
        <f t="shared" si="13"/>
        <v>2.5</v>
      </c>
      <c r="AC32" s="21">
        <v>78</v>
      </c>
      <c r="AD32" s="1" t="str">
        <f t="shared" si="14"/>
        <v>3.5</v>
      </c>
      <c r="AE32" s="46" t="s">
        <v>783</v>
      </c>
      <c r="AF32" s="46" t="s">
        <v>783</v>
      </c>
      <c r="AG32" s="9" t="s">
        <v>785</v>
      </c>
      <c r="AH32" s="46" t="s">
        <v>783</v>
      </c>
    </row>
    <row r="33" spans="1:34" ht="20.25" customHeight="1">
      <c r="A33" s="1">
        <v>29</v>
      </c>
      <c r="B33" s="1">
        <v>3889</v>
      </c>
      <c r="C33" s="3" t="s">
        <v>656</v>
      </c>
      <c r="D33" s="1" t="s">
        <v>45</v>
      </c>
      <c r="E33" s="21">
        <v>76</v>
      </c>
      <c r="F33" s="1" t="str">
        <f t="shared" si="6"/>
        <v>3.5</v>
      </c>
      <c r="G33" s="21">
        <v>75</v>
      </c>
      <c r="H33" s="1" t="str">
        <f t="shared" si="7"/>
        <v>3.5</v>
      </c>
      <c r="I33" s="21">
        <v>71</v>
      </c>
      <c r="J33" s="1" t="str">
        <f t="shared" si="0"/>
        <v>3</v>
      </c>
      <c r="K33" s="21">
        <v>68</v>
      </c>
      <c r="L33" s="1" t="str">
        <f t="shared" si="8"/>
        <v>2.5</v>
      </c>
      <c r="M33" s="21">
        <v>72</v>
      </c>
      <c r="N33" s="1" t="str">
        <f t="shared" si="1"/>
        <v>3</v>
      </c>
      <c r="O33" s="21">
        <v>81</v>
      </c>
      <c r="P33" s="1" t="str">
        <f t="shared" si="9"/>
        <v>4</v>
      </c>
      <c r="Q33" s="21">
        <v>85</v>
      </c>
      <c r="R33" s="1" t="str">
        <f t="shared" si="2"/>
        <v>4</v>
      </c>
      <c r="S33" s="21">
        <v>85</v>
      </c>
      <c r="T33" s="1" t="str">
        <f t="shared" si="10"/>
        <v>4</v>
      </c>
      <c r="U33" s="21">
        <v>63</v>
      </c>
      <c r="V33" s="1" t="str">
        <f t="shared" si="3"/>
        <v>2</v>
      </c>
      <c r="W33" s="21">
        <v>68</v>
      </c>
      <c r="X33" s="1" t="str">
        <f t="shared" si="11"/>
        <v>2.5</v>
      </c>
      <c r="Y33" s="61">
        <f t="shared" si="12"/>
        <v>2.8703703703703702</v>
      </c>
      <c r="Z33" s="1" t="s">
        <v>801</v>
      </c>
      <c r="AA33" s="21">
        <v>68</v>
      </c>
      <c r="AB33" s="1" t="str">
        <f t="shared" si="13"/>
        <v>2.5</v>
      </c>
      <c r="AC33" s="21">
        <v>77</v>
      </c>
      <c r="AD33" s="1" t="str">
        <f t="shared" si="14"/>
        <v>3.5</v>
      </c>
      <c r="AE33" s="46" t="s">
        <v>783</v>
      </c>
      <c r="AF33" s="46" t="s">
        <v>783</v>
      </c>
      <c r="AG33" s="9" t="s">
        <v>30</v>
      </c>
      <c r="AH33" s="46" t="s">
        <v>783</v>
      </c>
    </row>
    <row r="34" spans="1:34" ht="20.25" customHeight="1">
      <c r="A34" s="1">
        <v>30</v>
      </c>
      <c r="B34" s="1">
        <v>3890</v>
      </c>
      <c r="C34" s="3" t="s">
        <v>657</v>
      </c>
      <c r="D34" s="1" t="s">
        <v>46</v>
      </c>
      <c r="E34" s="21">
        <v>55</v>
      </c>
      <c r="F34" s="1" t="str">
        <f t="shared" si="6"/>
        <v>1.5</v>
      </c>
      <c r="G34" s="21">
        <v>52</v>
      </c>
      <c r="H34" s="1" t="str">
        <f t="shared" si="7"/>
        <v>1</v>
      </c>
      <c r="I34" s="21">
        <v>70</v>
      </c>
      <c r="J34" s="1" t="str">
        <f t="shared" si="0"/>
        <v>3</v>
      </c>
      <c r="K34" s="21">
        <v>66</v>
      </c>
      <c r="L34" s="1" t="str">
        <f t="shared" si="8"/>
        <v>2.5</v>
      </c>
      <c r="M34" s="21">
        <v>69</v>
      </c>
      <c r="N34" s="1" t="str">
        <f t="shared" si="1"/>
        <v>2.5</v>
      </c>
      <c r="O34" s="21">
        <v>75</v>
      </c>
      <c r="P34" s="1" t="str">
        <f t="shared" si="9"/>
        <v>3.5</v>
      </c>
      <c r="Q34" s="21">
        <v>71</v>
      </c>
      <c r="R34" s="1" t="str">
        <f t="shared" si="2"/>
        <v>3</v>
      </c>
      <c r="S34" s="21">
        <v>84</v>
      </c>
      <c r="T34" s="1" t="str">
        <f t="shared" si="10"/>
        <v>4</v>
      </c>
      <c r="U34" s="21">
        <v>51</v>
      </c>
      <c r="V34" s="1" t="str">
        <f t="shared" si="3"/>
        <v>1</v>
      </c>
      <c r="W34" s="21">
        <v>80</v>
      </c>
      <c r="X34" s="1" t="str">
        <f t="shared" si="11"/>
        <v>4</v>
      </c>
      <c r="Y34" s="61">
        <f t="shared" si="12"/>
        <v>2.9814814814814814</v>
      </c>
      <c r="Z34" s="1" t="s">
        <v>801</v>
      </c>
      <c r="AA34" s="21">
        <v>69</v>
      </c>
      <c r="AB34" s="1" t="str">
        <f t="shared" si="13"/>
        <v>2.5</v>
      </c>
      <c r="AC34" s="21">
        <v>84</v>
      </c>
      <c r="AD34" s="1" t="str">
        <f t="shared" si="14"/>
        <v>4</v>
      </c>
      <c r="AE34" s="46" t="s">
        <v>783</v>
      </c>
      <c r="AF34" s="46" t="s">
        <v>783</v>
      </c>
      <c r="AG34" s="9" t="s">
        <v>786</v>
      </c>
      <c r="AH34" s="46" t="s">
        <v>783</v>
      </c>
    </row>
    <row r="35" spans="1:34" ht="20.25" customHeight="1">
      <c r="A35" s="1">
        <v>31</v>
      </c>
      <c r="B35" s="1">
        <v>3891</v>
      </c>
      <c r="C35" s="3" t="s">
        <v>658</v>
      </c>
      <c r="D35" s="1" t="s">
        <v>45</v>
      </c>
      <c r="E35" s="21">
        <v>70</v>
      </c>
      <c r="F35" s="1" t="str">
        <f t="shared" si="6"/>
        <v>3</v>
      </c>
      <c r="G35" s="21">
        <v>50</v>
      </c>
      <c r="H35" s="1" t="str">
        <f t="shared" si="7"/>
        <v>1</v>
      </c>
      <c r="I35" s="21">
        <v>68</v>
      </c>
      <c r="J35" s="1" t="str">
        <f t="shared" si="0"/>
        <v>2.5</v>
      </c>
      <c r="K35" s="21">
        <v>56</v>
      </c>
      <c r="L35" s="1" t="str">
        <f t="shared" si="8"/>
        <v>1.5</v>
      </c>
      <c r="M35" s="21">
        <v>72</v>
      </c>
      <c r="N35" s="1" t="str">
        <f t="shared" si="1"/>
        <v>3</v>
      </c>
      <c r="O35" s="21">
        <v>75</v>
      </c>
      <c r="P35" s="1" t="str">
        <f t="shared" si="9"/>
        <v>3.5</v>
      </c>
      <c r="Q35" s="21">
        <v>85</v>
      </c>
      <c r="R35" s="1" t="str">
        <f t="shared" si="2"/>
        <v>4</v>
      </c>
      <c r="S35" s="21">
        <v>78</v>
      </c>
      <c r="T35" s="1" t="str">
        <f t="shared" si="10"/>
        <v>3.5</v>
      </c>
      <c r="U35" s="21">
        <v>68</v>
      </c>
      <c r="V35" s="1" t="str">
        <f t="shared" si="3"/>
        <v>2.5</v>
      </c>
      <c r="W35" s="21">
        <v>68</v>
      </c>
      <c r="X35" s="1" t="str">
        <f t="shared" si="11"/>
        <v>2.5</v>
      </c>
      <c r="Y35" s="61">
        <f t="shared" si="12"/>
        <v>2.5185185185185186</v>
      </c>
      <c r="Z35" s="1" t="s">
        <v>801</v>
      </c>
      <c r="AA35" s="21">
        <v>67</v>
      </c>
      <c r="AB35" s="1" t="str">
        <f t="shared" si="13"/>
        <v>2.5</v>
      </c>
      <c r="AC35" s="21">
        <v>77</v>
      </c>
      <c r="AD35" s="1" t="str">
        <f t="shared" si="14"/>
        <v>3.5</v>
      </c>
      <c r="AE35" s="46" t="s">
        <v>783</v>
      </c>
      <c r="AF35" s="46" t="s">
        <v>783</v>
      </c>
      <c r="AG35" s="9" t="s">
        <v>790</v>
      </c>
      <c r="AH35" s="46" t="s">
        <v>783</v>
      </c>
    </row>
    <row r="36" spans="1:34" ht="20.25" customHeight="1">
      <c r="A36" s="1">
        <v>32</v>
      </c>
      <c r="B36" s="1">
        <v>3892</v>
      </c>
      <c r="C36" s="3" t="s">
        <v>659</v>
      </c>
      <c r="D36" s="1" t="s">
        <v>46</v>
      </c>
      <c r="E36" s="21">
        <v>65</v>
      </c>
      <c r="F36" s="1" t="str">
        <f t="shared" si="6"/>
        <v>2.5</v>
      </c>
      <c r="G36" s="21">
        <v>59</v>
      </c>
      <c r="H36" s="1" t="str">
        <f t="shared" si="7"/>
        <v>1.5</v>
      </c>
      <c r="I36" s="21">
        <v>68</v>
      </c>
      <c r="J36" s="1" t="str">
        <f t="shared" si="0"/>
        <v>2.5</v>
      </c>
      <c r="K36" s="21">
        <v>57</v>
      </c>
      <c r="L36" s="1" t="str">
        <f t="shared" si="8"/>
        <v>1.5</v>
      </c>
      <c r="M36" s="21">
        <v>63</v>
      </c>
      <c r="N36" s="1" t="str">
        <f t="shared" si="1"/>
        <v>2</v>
      </c>
      <c r="O36" s="21">
        <v>70</v>
      </c>
      <c r="P36" s="1" t="str">
        <f t="shared" si="9"/>
        <v>3</v>
      </c>
      <c r="Q36" s="21">
        <v>83</v>
      </c>
      <c r="R36" s="1" t="str">
        <f t="shared" si="2"/>
        <v>4</v>
      </c>
      <c r="S36" s="21">
        <v>50</v>
      </c>
      <c r="T36" s="1" t="str">
        <f t="shared" si="10"/>
        <v>1</v>
      </c>
      <c r="U36" s="21">
        <v>61</v>
      </c>
      <c r="V36" s="1" t="str">
        <f t="shared" si="3"/>
        <v>2</v>
      </c>
      <c r="W36" s="21">
        <v>68</v>
      </c>
      <c r="X36" s="1" t="str">
        <f t="shared" si="11"/>
        <v>2.5</v>
      </c>
      <c r="Y36" s="61">
        <f t="shared" si="12"/>
        <v>2.314814814814815</v>
      </c>
      <c r="Z36" s="1" t="s">
        <v>801</v>
      </c>
      <c r="AA36" s="21">
        <v>68</v>
      </c>
      <c r="AB36" s="1" t="str">
        <f t="shared" si="13"/>
        <v>2.5</v>
      </c>
      <c r="AC36" s="21">
        <v>78</v>
      </c>
      <c r="AD36" s="1" t="str">
        <f t="shared" si="14"/>
        <v>3.5</v>
      </c>
      <c r="AE36" s="46" t="s">
        <v>783</v>
      </c>
      <c r="AF36" s="46" t="s">
        <v>783</v>
      </c>
      <c r="AG36" s="9" t="s">
        <v>786</v>
      </c>
      <c r="AH36" s="46" t="s">
        <v>783</v>
      </c>
    </row>
    <row r="37" spans="1:34" ht="20.25" customHeight="1">
      <c r="A37" s="1">
        <v>33</v>
      </c>
      <c r="B37" s="1">
        <v>3893</v>
      </c>
      <c r="C37" s="3" t="s">
        <v>660</v>
      </c>
      <c r="D37" s="1" t="s">
        <v>46</v>
      </c>
      <c r="E37" s="21">
        <v>52</v>
      </c>
      <c r="F37" s="1" t="str">
        <f t="shared" si="6"/>
        <v>1</v>
      </c>
      <c r="G37" s="21">
        <v>56</v>
      </c>
      <c r="H37" s="1" t="str">
        <f t="shared" si="7"/>
        <v>1.5</v>
      </c>
      <c r="I37" s="21">
        <v>51</v>
      </c>
      <c r="J37" s="1" t="str">
        <f t="shared" si="0"/>
        <v>1</v>
      </c>
      <c r="K37" s="21">
        <v>51</v>
      </c>
      <c r="L37" s="1" t="str">
        <f t="shared" si="8"/>
        <v>1</v>
      </c>
      <c r="M37" s="21">
        <v>0</v>
      </c>
      <c r="N37" s="1" t="str">
        <f t="shared" si="1"/>
        <v>ร</v>
      </c>
      <c r="O37" s="21">
        <v>73</v>
      </c>
      <c r="P37" s="1" t="str">
        <f t="shared" si="9"/>
        <v>3</v>
      </c>
      <c r="Q37" s="21">
        <v>62</v>
      </c>
      <c r="R37" s="1" t="str">
        <f t="shared" si="2"/>
        <v>2</v>
      </c>
      <c r="S37" s="21">
        <v>72</v>
      </c>
      <c r="T37" s="1" t="str">
        <f t="shared" si="10"/>
        <v>3</v>
      </c>
      <c r="U37" s="21">
        <v>0</v>
      </c>
      <c r="V37" s="1" t="str">
        <f t="shared" si="3"/>
        <v>ร</v>
      </c>
      <c r="W37" s="21">
        <v>57</v>
      </c>
      <c r="X37" s="1" t="str">
        <f t="shared" si="11"/>
        <v>1.5</v>
      </c>
      <c r="Y37" s="61" t="e">
        <f t="shared" si="12"/>
        <v>#VALUE!</v>
      </c>
      <c r="Z37" s="1" t="s">
        <v>801</v>
      </c>
      <c r="AA37" s="21">
        <v>61</v>
      </c>
      <c r="AB37" s="1" t="str">
        <f t="shared" si="13"/>
        <v>2</v>
      </c>
      <c r="AC37" s="21">
        <v>0</v>
      </c>
      <c r="AD37" s="1" t="str">
        <f t="shared" si="14"/>
        <v>ร</v>
      </c>
      <c r="AE37" s="46" t="s">
        <v>783</v>
      </c>
      <c r="AF37" s="46" t="s">
        <v>783</v>
      </c>
      <c r="AG37" s="9" t="s">
        <v>789</v>
      </c>
      <c r="AH37" s="46" t="s">
        <v>783</v>
      </c>
    </row>
    <row r="38" spans="1:34" ht="20.25" customHeight="1">
      <c r="A38" s="1">
        <v>34</v>
      </c>
      <c r="B38" s="1">
        <v>3894</v>
      </c>
      <c r="C38" s="3" t="s">
        <v>661</v>
      </c>
      <c r="D38" s="1" t="s">
        <v>45</v>
      </c>
      <c r="E38" s="21">
        <v>65</v>
      </c>
      <c r="F38" s="1" t="str">
        <f t="shared" si="6"/>
        <v>2.5</v>
      </c>
      <c r="G38" s="21">
        <v>59</v>
      </c>
      <c r="H38" s="1" t="str">
        <f t="shared" si="7"/>
        <v>1.5</v>
      </c>
      <c r="I38" s="21">
        <v>75</v>
      </c>
      <c r="J38" s="1" t="str">
        <f t="shared" si="0"/>
        <v>3.5</v>
      </c>
      <c r="K38" s="21">
        <v>60</v>
      </c>
      <c r="L38" s="1" t="str">
        <f t="shared" si="8"/>
        <v>2</v>
      </c>
      <c r="M38" s="21">
        <v>51</v>
      </c>
      <c r="N38" s="1" t="str">
        <f t="shared" si="1"/>
        <v>1</v>
      </c>
      <c r="O38" s="21">
        <v>75</v>
      </c>
      <c r="P38" s="1" t="str">
        <f t="shared" si="9"/>
        <v>3.5</v>
      </c>
      <c r="Q38" s="21">
        <v>77</v>
      </c>
      <c r="R38" s="1" t="str">
        <f t="shared" si="2"/>
        <v>3.5</v>
      </c>
      <c r="S38" s="21">
        <v>71</v>
      </c>
      <c r="T38" s="1" t="str">
        <f t="shared" si="10"/>
        <v>3</v>
      </c>
      <c r="U38" s="21">
        <v>53</v>
      </c>
      <c r="V38" s="1" t="str">
        <f t="shared" si="3"/>
        <v>1</v>
      </c>
      <c r="W38" s="21">
        <v>58</v>
      </c>
      <c r="X38" s="1" t="str">
        <f t="shared" si="11"/>
        <v>1.5</v>
      </c>
      <c r="Y38" s="61">
        <f t="shared" si="12"/>
        <v>1.9444444444444444</v>
      </c>
      <c r="Z38" s="1" t="s">
        <v>801</v>
      </c>
      <c r="AA38" s="21">
        <v>70</v>
      </c>
      <c r="AB38" s="1" t="str">
        <f t="shared" si="13"/>
        <v>3</v>
      </c>
      <c r="AC38" s="21">
        <v>78</v>
      </c>
      <c r="AD38" s="1" t="str">
        <f t="shared" si="14"/>
        <v>3.5</v>
      </c>
      <c r="AE38" s="46" t="s">
        <v>783</v>
      </c>
      <c r="AF38" s="46" t="s">
        <v>783</v>
      </c>
      <c r="AG38" s="9" t="s">
        <v>30</v>
      </c>
      <c r="AH38" s="46" t="s">
        <v>783</v>
      </c>
    </row>
    <row r="39" spans="1:34" ht="20.25" customHeight="1">
      <c r="A39" s="1">
        <v>35</v>
      </c>
      <c r="B39" s="1">
        <v>3895</v>
      </c>
      <c r="C39" s="3" t="s">
        <v>662</v>
      </c>
      <c r="D39" s="1" t="s">
        <v>45</v>
      </c>
      <c r="E39" s="21">
        <v>84</v>
      </c>
      <c r="F39" s="1" t="str">
        <f t="shared" si="6"/>
        <v>4</v>
      </c>
      <c r="G39" s="21">
        <v>81</v>
      </c>
      <c r="H39" s="1" t="str">
        <f t="shared" si="7"/>
        <v>4</v>
      </c>
      <c r="I39" s="21">
        <v>71</v>
      </c>
      <c r="J39" s="1" t="str">
        <f t="shared" si="0"/>
        <v>3</v>
      </c>
      <c r="K39" s="21">
        <v>66</v>
      </c>
      <c r="L39" s="1" t="str">
        <f t="shared" si="8"/>
        <v>2.5</v>
      </c>
      <c r="M39" s="21">
        <v>69</v>
      </c>
      <c r="N39" s="1" t="str">
        <f t="shared" si="1"/>
        <v>2.5</v>
      </c>
      <c r="O39" s="21">
        <v>75</v>
      </c>
      <c r="P39" s="1" t="str">
        <f t="shared" si="9"/>
        <v>3.5</v>
      </c>
      <c r="Q39" s="21">
        <v>81</v>
      </c>
      <c r="R39" s="1" t="str">
        <f t="shared" si="2"/>
        <v>4</v>
      </c>
      <c r="S39" s="21">
        <v>56</v>
      </c>
      <c r="T39" s="1" t="str">
        <f t="shared" si="10"/>
        <v>1.5</v>
      </c>
      <c r="U39" s="21">
        <v>0</v>
      </c>
      <c r="V39" s="1" t="str">
        <f t="shared" si="3"/>
        <v>ร</v>
      </c>
      <c r="W39" s="21">
        <v>65</v>
      </c>
      <c r="X39" s="1" t="str">
        <f t="shared" si="11"/>
        <v>2.5</v>
      </c>
      <c r="Y39" s="61" t="e">
        <f t="shared" si="12"/>
        <v>#VALUE!</v>
      </c>
      <c r="Z39" s="1" t="s">
        <v>801</v>
      </c>
      <c r="AA39" s="21">
        <v>60</v>
      </c>
      <c r="AB39" s="1" t="str">
        <f t="shared" si="13"/>
        <v>2</v>
      </c>
      <c r="AC39" s="21">
        <v>82</v>
      </c>
      <c r="AD39" s="1" t="str">
        <f t="shared" si="14"/>
        <v>4</v>
      </c>
      <c r="AE39" s="46" t="s">
        <v>783</v>
      </c>
      <c r="AF39" s="46" t="s">
        <v>783</v>
      </c>
      <c r="AG39" s="9" t="s">
        <v>787</v>
      </c>
      <c r="AH39" s="46" t="s">
        <v>783</v>
      </c>
    </row>
    <row r="40" spans="1:34" ht="20.25" customHeight="1">
      <c r="A40" s="1">
        <v>36</v>
      </c>
      <c r="B40" s="1">
        <v>3896</v>
      </c>
      <c r="C40" s="3" t="s">
        <v>663</v>
      </c>
      <c r="D40" s="1" t="s">
        <v>46</v>
      </c>
      <c r="E40" s="21">
        <v>80</v>
      </c>
      <c r="F40" s="1" t="str">
        <f t="shared" si="6"/>
        <v>4</v>
      </c>
      <c r="G40" s="21">
        <v>76</v>
      </c>
      <c r="H40" s="1" t="str">
        <f t="shared" si="7"/>
        <v>3.5</v>
      </c>
      <c r="I40" s="21">
        <v>75</v>
      </c>
      <c r="J40" s="1" t="str">
        <f t="shared" si="0"/>
        <v>3.5</v>
      </c>
      <c r="K40" s="21">
        <v>67</v>
      </c>
      <c r="L40" s="1" t="str">
        <f t="shared" si="8"/>
        <v>2.5</v>
      </c>
      <c r="M40" s="21">
        <v>72</v>
      </c>
      <c r="N40" s="1" t="str">
        <f t="shared" si="1"/>
        <v>3</v>
      </c>
      <c r="O40" s="21">
        <v>80</v>
      </c>
      <c r="P40" s="1" t="str">
        <f t="shared" si="9"/>
        <v>4</v>
      </c>
      <c r="Q40" s="21">
        <v>85</v>
      </c>
      <c r="R40" s="1" t="str">
        <f t="shared" si="2"/>
        <v>4</v>
      </c>
      <c r="S40" s="21">
        <v>83</v>
      </c>
      <c r="T40" s="1" t="str">
        <f t="shared" si="10"/>
        <v>4</v>
      </c>
      <c r="U40" s="21">
        <v>58</v>
      </c>
      <c r="V40" s="1" t="str">
        <f t="shared" si="3"/>
        <v>1.5</v>
      </c>
      <c r="W40" s="21">
        <v>79</v>
      </c>
      <c r="X40" s="1" t="str">
        <f t="shared" si="11"/>
        <v>3.5</v>
      </c>
      <c r="Y40" s="61">
        <f t="shared" si="12"/>
        <v>3.3703703703703702</v>
      </c>
      <c r="Z40" s="1" t="s">
        <v>801</v>
      </c>
      <c r="AA40" s="21">
        <v>72</v>
      </c>
      <c r="AB40" s="1" t="str">
        <f t="shared" si="13"/>
        <v>3</v>
      </c>
      <c r="AC40" s="21">
        <v>81</v>
      </c>
      <c r="AD40" s="1" t="str">
        <f t="shared" si="14"/>
        <v>4</v>
      </c>
      <c r="AE40" s="46" t="s">
        <v>783</v>
      </c>
      <c r="AF40" s="46" t="s">
        <v>783</v>
      </c>
      <c r="AG40" s="9" t="s">
        <v>789</v>
      </c>
      <c r="AH40" s="46" t="s">
        <v>783</v>
      </c>
    </row>
    <row r="41" spans="1:34" ht="20.25" customHeight="1">
      <c r="A41" s="1">
        <v>37</v>
      </c>
      <c r="B41" s="1">
        <v>3897</v>
      </c>
      <c r="C41" s="3" t="s">
        <v>664</v>
      </c>
      <c r="D41" s="1" t="s">
        <v>46</v>
      </c>
      <c r="E41" s="21">
        <v>67</v>
      </c>
      <c r="F41" s="1" t="str">
        <f t="shared" si="6"/>
        <v>2.5</v>
      </c>
      <c r="G41" s="21">
        <v>71</v>
      </c>
      <c r="H41" s="1" t="str">
        <f t="shared" si="7"/>
        <v>3</v>
      </c>
      <c r="I41" s="21">
        <v>72</v>
      </c>
      <c r="J41" s="1" t="str">
        <f t="shared" si="0"/>
        <v>3</v>
      </c>
      <c r="K41" s="21">
        <v>60</v>
      </c>
      <c r="L41" s="1" t="str">
        <f t="shared" si="8"/>
        <v>2</v>
      </c>
      <c r="M41" s="21">
        <v>72</v>
      </c>
      <c r="N41" s="1" t="str">
        <f t="shared" si="1"/>
        <v>3</v>
      </c>
      <c r="O41" s="21">
        <v>77</v>
      </c>
      <c r="P41" s="1" t="str">
        <f t="shared" si="9"/>
        <v>3.5</v>
      </c>
      <c r="Q41" s="21">
        <v>63</v>
      </c>
      <c r="R41" s="1" t="str">
        <f t="shared" si="2"/>
        <v>2</v>
      </c>
      <c r="S41" s="21">
        <v>52</v>
      </c>
      <c r="T41" s="1" t="str">
        <f t="shared" si="10"/>
        <v>1</v>
      </c>
      <c r="U41" s="21">
        <v>70</v>
      </c>
      <c r="V41" s="1" t="str">
        <f t="shared" si="3"/>
        <v>3</v>
      </c>
      <c r="W41" s="21">
        <v>80</v>
      </c>
      <c r="X41" s="1" t="str">
        <f t="shared" si="11"/>
        <v>4</v>
      </c>
      <c r="Y41" s="61">
        <f t="shared" si="12"/>
        <v>3.2222222222222223</v>
      </c>
      <c r="Z41" s="1" t="s">
        <v>801</v>
      </c>
      <c r="AA41" s="21">
        <v>62</v>
      </c>
      <c r="AB41" s="1" t="str">
        <f t="shared" si="13"/>
        <v>2</v>
      </c>
      <c r="AC41" s="21">
        <v>82</v>
      </c>
      <c r="AD41" s="1" t="str">
        <f t="shared" si="14"/>
        <v>4</v>
      </c>
      <c r="AE41" s="46" t="s">
        <v>783</v>
      </c>
      <c r="AF41" s="46" t="s">
        <v>783</v>
      </c>
      <c r="AG41" s="9" t="s">
        <v>789</v>
      </c>
      <c r="AH41" s="46" t="s">
        <v>783</v>
      </c>
    </row>
    <row r="42" spans="1:34" ht="20.25" customHeight="1">
      <c r="A42" s="1">
        <v>38</v>
      </c>
      <c r="B42" s="1">
        <v>3898</v>
      </c>
      <c r="C42" s="3" t="s">
        <v>665</v>
      </c>
      <c r="D42" s="1" t="s">
        <v>45</v>
      </c>
      <c r="E42" s="21">
        <v>75</v>
      </c>
      <c r="F42" s="1" t="str">
        <f t="shared" si="6"/>
        <v>3.5</v>
      </c>
      <c r="G42" s="21">
        <v>61</v>
      </c>
      <c r="H42" s="1" t="str">
        <f t="shared" si="7"/>
        <v>2</v>
      </c>
      <c r="I42" s="21">
        <v>62</v>
      </c>
      <c r="J42" s="1" t="str">
        <f t="shared" si="0"/>
        <v>2</v>
      </c>
      <c r="K42" s="21">
        <v>65</v>
      </c>
      <c r="L42" s="1" t="str">
        <f t="shared" si="8"/>
        <v>2.5</v>
      </c>
      <c r="M42" s="21">
        <v>70</v>
      </c>
      <c r="N42" s="1" t="str">
        <f t="shared" si="1"/>
        <v>3</v>
      </c>
      <c r="O42" s="21">
        <v>76</v>
      </c>
      <c r="P42" s="1" t="str">
        <f t="shared" si="9"/>
        <v>3.5</v>
      </c>
      <c r="Q42" s="21">
        <v>86</v>
      </c>
      <c r="R42" s="1" t="str">
        <f t="shared" si="2"/>
        <v>4</v>
      </c>
      <c r="S42" s="21">
        <v>78</v>
      </c>
      <c r="T42" s="1" t="str">
        <f t="shared" si="10"/>
        <v>3.5</v>
      </c>
      <c r="U42" s="21">
        <v>50</v>
      </c>
      <c r="V42" s="1" t="str">
        <f t="shared" si="3"/>
        <v>1</v>
      </c>
      <c r="W42" s="21">
        <v>66</v>
      </c>
      <c r="X42" s="1" t="str">
        <f t="shared" si="11"/>
        <v>2.5</v>
      </c>
      <c r="Y42" s="61">
        <f t="shared" si="12"/>
        <v>2.574074074074074</v>
      </c>
      <c r="Z42" s="1" t="s">
        <v>801</v>
      </c>
      <c r="AA42" s="21">
        <v>71</v>
      </c>
      <c r="AB42" s="1" t="str">
        <f t="shared" si="13"/>
        <v>3</v>
      </c>
      <c r="AC42" s="21">
        <v>78</v>
      </c>
      <c r="AD42" s="1" t="str">
        <f t="shared" si="14"/>
        <v>3.5</v>
      </c>
      <c r="AE42" s="46" t="s">
        <v>783</v>
      </c>
      <c r="AF42" s="46" t="s">
        <v>783</v>
      </c>
      <c r="AG42" s="9" t="s">
        <v>785</v>
      </c>
      <c r="AH42" s="46" t="s">
        <v>783</v>
      </c>
    </row>
    <row r="43" spans="1:34" ht="20.25" customHeight="1">
      <c r="A43" s="1">
        <v>39</v>
      </c>
      <c r="B43" s="1">
        <v>3899</v>
      </c>
      <c r="C43" s="3" t="s">
        <v>666</v>
      </c>
      <c r="D43" s="1" t="s">
        <v>45</v>
      </c>
      <c r="E43" s="21">
        <v>71</v>
      </c>
      <c r="F43" s="1" t="str">
        <f t="shared" si="6"/>
        <v>3</v>
      </c>
      <c r="G43" s="21">
        <v>66</v>
      </c>
      <c r="H43" s="1" t="str">
        <f>IF(G43&gt;=80,"4",IF(G43&gt;=75,"3.5",IF(G43&gt;=70,"3",IF(G43&gt;=65,"2.5",IF(G43&gt;=60,"2",IF(G43&gt;=55,"1.5",IF(G43&gt;=50,"1",IF(G43&gt;=1,"0","ร"))))))))</f>
        <v>2.5</v>
      </c>
      <c r="I43" s="21">
        <v>74</v>
      </c>
      <c r="J43" s="1" t="str">
        <f t="shared" si="0"/>
        <v>3</v>
      </c>
      <c r="K43" s="21">
        <v>66</v>
      </c>
      <c r="L43" s="1" t="str">
        <f>IF(K43&gt;=80,"4",IF(K43&gt;=75,"3.5",IF(K43&gt;=70,"3",IF(K43&gt;=65,"2.5",IF(K43&gt;=60,"2",IF(K43&gt;=55,"1.5",IF(K43&gt;=50,"1",IF(K43&gt;=1,"0","ร"))))))))</f>
        <v>2.5</v>
      </c>
      <c r="M43" s="21">
        <v>64</v>
      </c>
      <c r="N43" s="1" t="str">
        <f t="shared" si="1"/>
        <v>2</v>
      </c>
      <c r="O43" s="21">
        <v>80</v>
      </c>
      <c r="P43" s="1" t="str">
        <f>IF(O43&gt;=80,"4",IF(O43&gt;=75,"3.5",IF(O43&gt;=70,"3",IF(O43&gt;=65,"2.5",IF(O43&gt;=60,"2",IF(O43&gt;=55,"1.5",IF(O43&gt;=50,"1",IF(O43&gt;=1,"0","ร"))))))))</f>
        <v>4</v>
      </c>
      <c r="Q43" s="21">
        <v>83</v>
      </c>
      <c r="R43" s="1" t="str">
        <f t="shared" si="2"/>
        <v>4</v>
      </c>
      <c r="S43" s="21">
        <v>80</v>
      </c>
      <c r="T43" s="1" t="str">
        <f>IF(S43&gt;=80,"4",IF(S43&gt;=75,"3.5",IF(S43&gt;=70,"3",IF(S43&gt;=65,"2.5",IF(S43&gt;=60,"2",IF(S43&gt;=55,"1.5",IF(S43&gt;=50,"1",IF(S43&gt;=1,"0","ร"))))))))</f>
        <v>4</v>
      </c>
      <c r="U43" s="21">
        <v>62</v>
      </c>
      <c r="V43" s="1" t="str">
        <f t="shared" si="3"/>
        <v>2</v>
      </c>
      <c r="W43" s="21">
        <v>59</v>
      </c>
      <c r="X43" s="1" t="str">
        <f>IF(W43&gt;=80,"4",IF(W43&gt;=75,"3.5",IF(W43&gt;=70,"3",IF(W43&gt;=65,"2.5",IF(W43&gt;=60,"2",IF(W43&gt;=55,"1.5",IF(W43&gt;=50,"1",IF(W43&gt;=1,"0","ร"))))))))</f>
        <v>1.5</v>
      </c>
      <c r="Y43" s="61">
        <f t="shared" si="12"/>
        <v>2.259259259259259</v>
      </c>
      <c r="Z43" s="1" t="s">
        <v>801</v>
      </c>
      <c r="AA43" s="21">
        <v>66</v>
      </c>
      <c r="AB43" s="1" t="str">
        <f>IF(AA43&gt;=80,"4",IF(AA43&gt;=75,"3.5",IF(AA43&gt;=70,"3",IF(AA43&gt;=65,"2.5",IF(AA43&gt;=60,"2",IF(AA43&gt;=55,"1.5",IF(AA43&gt;=50,"1",IF(AA43&gt;=1,"0","ร"))))))))</f>
        <v>2.5</v>
      </c>
      <c r="AC43" s="21">
        <v>79</v>
      </c>
      <c r="AD43" s="1" t="str">
        <f>IF(AC43&gt;=80,"4",IF(AC43&gt;=75,"3.5",IF(AC43&gt;=70,"3",IF(AC43&gt;=65,"2.5",IF(AC43&gt;=60,"2",IF(AC43&gt;=55,"1.5",IF(AC43&gt;=50,"1",IF(AC43&gt;=1,"0","ร"))))))))</f>
        <v>3.5</v>
      </c>
      <c r="AE43" s="46" t="s">
        <v>783</v>
      </c>
      <c r="AF43" s="46" t="s">
        <v>783</v>
      </c>
      <c r="AG43" s="9" t="s">
        <v>789</v>
      </c>
      <c r="AH43" s="46" t="s">
        <v>783</v>
      </c>
    </row>
    <row r="44" spans="1:34" ht="20.25" customHeight="1">
      <c r="A44" s="1">
        <v>40</v>
      </c>
      <c r="B44" s="1">
        <v>3900</v>
      </c>
      <c r="C44" s="3" t="s">
        <v>667</v>
      </c>
      <c r="D44" s="1" t="s">
        <v>46</v>
      </c>
      <c r="E44" s="21">
        <v>61</v>
      </c>
      <c r="F44" s="1" t="str">
        <f t="shared" si="6"/>
        <v>2</v>
      </c>
      <c r="G44" s="21">
        <v>57</v>
      </c>
      <c r="H44" s="1" t="str">
        <f>IF(G44&gt;=80,"4",IF(G44&gt;=75,"3.5",IF(G44&gt;=70,"3",IF(G44&gt;=65,"2.5",IF(G44&gt;=60,"2",IF(G44&gt;=55,"1.5",IF(G44&gt;=50,"1",IF(G44&gt;=1,"0","ร"))))))))</f>
        <v>1.5</v>
      </c>
      <c r="I44" s="21">
        <v>64</v>
      </c>
      <c r="J44" s="1" t="str">
        <f t="shared" si="0"/>
        <v>2</v>
      </c>
      <c r="K44" s="21">
        <v>70</v>
      </c>
      <c r="L44" s="1" t="str">
        <f>IF(K44&gt;=80,"4",IF(K44&gt;=75,"3.5",IF(K44&gt;=70,"3",IF(K44&gt;=65,"2.5",IF(K44&gt;=60,"2",IF(K44&gt;=55,"1.5",IF(K44&gt;=50,"1",IF(K44&gt;=1,"0","ร"))))))))</f>
        <v>3</v>
      </c>
      <c r="M44" s="21">
        <v>69</v>
      </c>
      <c r="N44" s="1" t="str">
        <f t="shared" si="1"/>
        <v>2.5</v>
      </c>
      <c r="O44" s="21">
        <v>75</v>
      </c>
      <c r="P44" s="1" t="str">
        <f>IF(O44&gt;=80,"4",IF(O44&gt;=75,"3.5",IF(O44&gt;=70,"3",IF(O44&gt;=65,"2.5",IF(O44&gt;=60,"2",IF(O44&gt;=55,"1.5",IF(O44&gt;=50,"1",IF(O44&gt;=1,"0","ร"))))))))</f>
        <v>3.5</v>
      </c>
      <c r="Q44" s="21">
        <v>80</v>
      </c>
      <c r="R44" s="1" t="str">
        <f t="shared" si="2"/>
        <v>4</v>
      </c>
      <c r="S44" s="21">
        <v>56</v>
      </c>
      <c r="T44" s="1" t="str">
        <f>IF(S44&gt;=80,"4",IF(S44&gt;=75,"3.5",IF(S44&gt;=70,"3",IF(S44&gt;=65,"2.5",IF(S44&gt;=60,"2",IF(S44&gt;=55,"1.5",IF(S44&gt;=50,"1",IF(S44&gt;=1,"0","ร"))))))))</f>
        <v>1.5</v>
      </c>
      <c r="U44" s="21">
        <v>62</v>
      </c>
      <c r="V44" s="1" t="str">
        <f t="shared" si="3"/>
        <v>2</v>
      </c>
      <c r="W44" s="21">
        <v>73</v>
      </c>
      <c r="X44" s="1" t="str">
        <f>IF(W44&gt;=80,"4",IF(W44&gt;=75,"3.5",IF(W44&gt;=70,"3",IF(W44&gt;=65,"2.5",IF(W44&gt;=60,"2",IF(W44&gt;=55,"1.5",IF(W44&gt;=50,"1",IF(W44&gt;=1,"0","ร"))))))))</f>
        <v>3</v>
      </c>
      <c r="Y44" s="61">
        <f t="shared" si="12"/>
        <v>2.611111111111111</v>
      </c>
      <c r="Z44" s="1" t="s">
        <v>801</v>
      </c>
      <c r="AA44" s="21">
        <v>65</v>
      </c>
      <c r="AB44" s="1" t="str">
        <f>IF(AA44&gt;=80,"4",IF(AA44&gt;=75,"3.5",IF(AA44&gt;=70,"3",IF(AA44&gt;=65,"2.5",IF(AA44&gt;=60,"2",IF(AA44&gt;=55,"1.5",IF(AA44&gt;=50,"1",IF(AA44&gt;=1,"0","ร"))))))))</f>
        <v>2.5</v>
      </c>
      <c r="AC44" s="21">
        <v>77</v>
      </c>
      <c r="AD44" s="1" t="str">
        <f>IF(AC44&gt;=80,"4",IF(AC44&gt;=75,"3.5",IF(AC44&gt;=70,"3",IF(AC44&gt;=65,"2.5",IF(AC44&gt;=60,"2",IF(AC44&gt;=55,"1.5",IF(AC44&gt;=50,"1",IF(AC44&gt;=1,"0","ร"))))))))</f>
        <v>3.5</v>
      </c>
      <c r="AE44" s="46" t="s">
        <v>783</v>
      </c>
      <c r="AF44" s="46" t="s">
        <v>783</v>
      </c>
      <c r="AG44" s="9" t="s">
        <v>30</v>
      </c>
      <c r="AH44" s="46" t="s">
        <v>783</v>
      </c>
    </row>
    <row r="45" ht="20.25" customHeight="1"/>
    <row r="46" spans="1:4" ht="20.25" customHeight="1">
      <c r="A46" s="70"/>
      <c r="B46" s="70"/>
      <c r="C46" s="24"/>
      <c r="D46" s="70"/>
    </row>
    <row r="47" spans="1:4" ht="20.25" customHeight="1">
      <c r="A47" s="29" t="s">
        <v>76</v>
      </c>
      <c r="C47" s="14" t="s">
        <v>625</v>
      </c>
      <c r="D47" s="25" t="s">
        <v>626</v>
      </c>
    </row>
    <row r="48" ht="20.25" customHeight="1">
      <c r="D48" s="25" t="s">
        <v>627</v>
      </c>
    </row>
    <row r="56" spans="2:30" ht="20.25" customHeight="1">
      <c r="B56" s="90" t="s">
        <v>518</v>
      </c>
      <c r="C56" s="90"/>
      <c r="D56" s="1">
        <v>4</v>
      </c>
      <c r="F56" s="62">
        <f>COUNTIF(F5:F44,"4")</f>
        <v>6</v>
      </c>
      <c r="G56" s="26"/>
      <c r="H56" s="62">
        <f>COUNTIF(H5:H44,"4")</f>
        <v>2</v>
      </c>
      <c r="I56" s="26"/>
      <c r="J56" s="62">
        <f>COUNTIF(J5:J44,"4")</f>
        <v>3</v>
      </c>
      <c r="K56" s="26"/>
      <c r="L56" s="62">
        <f>COUNTIF(L5:L44,"4")</f>
        <v>0</v>
      </c>
      <c r="M56" s="26"/>
      <c r="N56" s="62">
        <f>COUNTIF(N5:N44,"4")</f>
        <v>0</v>
      </c>
      <c r="O56" s="26"/>
      <c r="P56" s="62">
        <f>COUNTIF(P5:P44,"4")</f>
        <v>13</v>
      </c>
      <c r="Q56" s="26"/>
      <c r="R56" s="62">
        <f>COUNTIF(R5:R44,"4")</f>
        <v>18</v>
      </c>
      <c r="S56" s="26"/>
      <c r="T56" s="62">
        <f>COUNTIF(T5:T44,"4")</f>
        <v>12</v>
      </c>
      <c r="U56" s="26"/>
      <c r="V56" s="62">
        <f>COUNTIF(V5:V44,"4")</f>
        <v>0</v>
      </c>
      <c r="W56" s="26"/>
      <c r="X56" s="62">
        <f>COUNTIF(X5:X44,"4")</f>
        <v>7</v>
      </c>
      <c r="Y56" s="53"/>
      <c r="AA56" s="26"/>
      <c r="AB56" s="62">
        <f>COUNTIF(AB5:AB44,"4")</f>
        <v>1</v>
      </c>
      <c r="AC56" s="26"/>
      <c r="AD56" s="62">
        <f>COUNTIF(AD5:AD44,"4")</f>
        <v>10</v>
      </c>
    </row>
    <row r="57" spans="3:30" ht="20.25" customHeight="1">
      <c r="C57" s="25"/>
      <c r="D57" s="1">
        <v>3.5</v>
      </c>
      <c r="F57" s="62">
        <f>COUNTIF(F5:F44,"3.5")</f>
        <v>4</v>
      </c>
      <c r="G57" s="26"/>
      <c r="H57" s="62">
        <f>COUNTIF(H5:H44,"3.5")</f>
        <v>4</v>
      </c>
      <c r="I57" s="26"/>
      <c r="J57" s="62">
        <f>COUNTIF(J5:J44,"3.5")</f>
        <v>5</v>
      </c>
      <c r="K57" s="26"/>
      <c r="L57" s="62">
        <f>COUNTIF(L5:L44,"3.5")</f>
        <v>0</v>
      </c>
      <c r="M57" s="26"/>
      <c r="N57" s="62">
        <f>COUNTIF(N5:N44,"3.5")</f>
        <v>0</v>
      </c>
      <c r="O57" s="26"/>
      <c r="P57" s="62">
        <f>COUNTIF(P5:P44,"3.5")</f>
        <v>11</v>
      </c>
      <c r="Q57" s="26"/>
      <c r="R57" s="62">
        <f>COUNTIF(R5:R44,"3.5")</f>
        <v>2</v>
      </c>
      <c r="S57" s="26"/>
      <c r="T57" s="62">
        <f>COUNTIF(T5:T44,"3.5")</f>
        <v>2</v>
      </c>
      <c r="U57" s="26"/>
      <c r="V57" s="62">
        <f>COUNTIF(V5:V44,"3.5")</f>
        <v>0</v>
      </c>
      <c r="W57" s="26"/>
      <c r="X57" s="62">
        <f>COUNTIF(X5:X44,"3.5")</f>
        <v>5</v>
      </c>
      <c r="Y57" s="53"/>
      <c r="AA57" s="26"/>
      <c r="AB57" s="62">
        <f>COUNTIF(AB5:AB44,"3.5")</f>
        <v>0</v>
      </c>
      <c r="AC57" s="26"/>
      <c r="AD57" s="62">
        <f>COUNTIF(AD5:AD44,"3.5")</f>
        <v>25</v>
      </c>
    </row>
    <row r="58" spans="3:30" ht="20.25" customHeight="1">
      <c r="C58" s="25"/>
      <c r="D58" s="1">
        <v>3</v>
      </c>
      <c r="F58" s="62">
        <f>COUNTIF(F5:F44,"3")</f>
        <v>3</v>
      </c>
      <c r="G58" s="26"/>
      <c r="H58" s="62">
        <f>COUNTIF(H5:H44,"3")</f>
        <v>1</v>
      </c>
      <c r="I58" s="26"/>
      <c r="J58" s="62">
        <f>COUNTIF(J5:J44,"3")</f>
        <v>11</v>
      </c>
      <c r="K58" s="26"/>
      <c r="L58" s="62">
        <f>COUNTIF(L5:L44,"3")</f>
        <v>9</v>
      </c>
      <c r="M58" s="26"/>
      <c r="N58" s="62">
        <f>COUNTIF(N5:N44,"3")</f>
        <v>10</v>
      </c>
      <c r="O58" s="26"/>
      <c r="P58" s="62">
        <f>COUNTIF(P5:P44,"3")</f>
        <v>7</v>
      </c>
      <c r="Q58" s="26"/>
      <c r="R58" s="62">
        <f>COUNTIF(R5:R44,"3")</f>
        <v>7</v>
      </c>
      <c r="S58" s="26"/>
      <c r="T58" s="62">
        <f>COUNTIF(T5:T44,"3")</f>
        <v>5</v>
      </c>
      <c r="U58" s="26"/>
      <c r="V58" s="62">
        <f>COUNTIF(V5:V44,"3")</f>
        <v>2</v>
      </c>
      <c r="W58" s="26"/>
      <c r="X58" s="62">
        <f>COUNTIF(X5:X44,"3")</f>
        <v>10</v>
      </c>
      <c r="Y58" s="53"/>
      <c r="AA58" s="26"/>
      <c r="AB58" s="62">
        <f>COUNTIF(AB5:AB44,"3")</f>
        <v>7</v>
      </c>
      <c r="AC58" s="26"/>
      <c r="AD58" s="62">
        <f>COUNTIF(AD5:AD44,"3")</f>
        <v>0</v>
      </c>
    </row>
    <row r="59" spans="3:30" ht="20.25" customHeight="1">
      <c r="C59" s="25"/>
      <c r="D59" s="1">
        <v>2.5</v>
      </c>
      <c r="F59" s="52">
        <f>COUNTIF(F5:F44,"2.5")</f>
        <v>6</v>
      </c>
      <c r="G59" s="26"/>
      <c r="H59" s="52">
        <f>COUNTIF(H5:H44,"2.5")</f>
        <v>4</v>
      </c>
      <c r="I59" s="26"/>
      <c r="J59" s="52">
        <f>COUNTIF(J5:J44,"2.5")</f>
        <v>6</v>
      </c>
      <c r="K59" s="26"/>
      <c r="L59" s="52">
        <f>COUNTIF(L5:L44,"2.5")</f>
        <v>8</v>
      </c>
      <c r="M59" s="26"/>
      <c r="N59" s="52">
        <f>COUNTIF(N5:N44,"2.5")</f>
        <v>9</v>
      </c>
      <c r="O59" s="26"/>
      <c r="P59" s="52">
        <f>COUNTIF(P5:P44,"2.5")</f>
        <v>5</v>
      </c>
      <c r="Q59" s="26"/>
      <c r="R59" s="52">
        <f>COUNTIF(R5:R44,"2.5")</f>
        <v>3</v>
      </c>
      <c r="S59" s="26"/>
      <c r="T59" s="52">
        <f>COUNTIF(T5:T44,"2.5")</f>
        <v>1</v>
      </c>
      <c r="U59" s="26"/>
      <c r="V59" s="52">
        <f>COUNTIF(V5:V44,"2.5")</f>
        <v>5</v>
      </c>
      <c r="W59" s="26"/>
      <c r="X59" s="52">
        <f>COUNTIF(X5:X44,"2.5")</f>
        <v>7</v>
      </c>
      <c r="Y59" s="53"/>
      <c r="AA59" s="26"/>
      <c r="AB59" s="52">
        <f>COUNTIF(AB5:AB44,"2.5")</f>
        <v>14</v>
      </c>
      <c r="AC59" s="26"/>
      <c r="AD59" s="52">
        <f>COUNTIF(AD5:AD44,"2.5")</f>
        <v>0</v>
      </c>
    </row>
    <row r="60" spans="3:30" ht="20.25" customHeight="1">
      <c r="C60" s="25"/>
      <c r="D60" s="1">
        <v>2</v>
      </c>
      <c r="F60" s="52">
        <f>COUNTIF(F5:F44,"2")</f>
        <v>6</v>
      </c>
      <c r="G60" s="26"/>
      <c r="H60" s="52">
        <f>COUNTIF(H5:H44,"2")</f>
        <v>3</v>
      </c>
      <c r="I60" s="26"/>
      <c r="J60" s="52">
        <f>COUNTIF(J5:J44,"2")</f>
        <v>4</v>
      </c>
      <c r="K60" s="26"/>
      <c r="L60" s="52">
        <f>COUNTIF(L5:L44,"2")</f>
        <v>5</v>
      </c>
      <c r="M60" s="26"/>
      <c r="N60" s="52">
        <f>COUNTIF(N5:N44,"2")</f>
        <v>6</v>
      </c>
      <c r="O60" s="26"/>
      <c r="P60" s="52">
        <f>COUNTIF(P5:P44,"2")</f>
        <v>1</v>
      </c>
      <c r="Q60" s="26"/>
      <c r="R60" s="52">
        <f>COUNTIF(R5:R44,"2")</f>
        <v>3</v>
      </c>
      <c r="S60" s="26"/>
      <c r="T60" s="52">
        <f>COUNTIF(T5:T44,"2")</f>
        <v>0</v>
      </c>
      <c r="U60" s="26"/>
      <c r="V60" s="52">
        <f>COUNTIF(V5:V44,"2")</f>
        <v>6</v>
      </c>
      <c r="W60" s="26"/>
      <c r="X60" s="52">
        <f>COUNTIF(X5:X44,"2")</f>
        <v>2</v>
      </c>
      <c r="Y60" s="53"/>
      <c r="AA60" s="26"/>
      <c r="AB60" s="52">
        <f>COUNTIF(AB5:AB44,"2")</f>
        <v>13</v>
      </c>
      <c r="AC60" s="26"/>
      <c r="AD60" s="52">
        <f>COUNTIF(AD5:AD44,"2")</f>
        <v>0</v>
      </c>
    </row>
    <row r="61" spans="3:30" ht="20.25" customHeight="1">
      <c r="C61" s="25"/>
      <c r="D61" s="1">
        <v>1.5</v>
      </c>
      <c r="F61" s="52">
        <f>COUNTIF(F5:F44,"1.5")</f>
        <v>8</v>
      </c>
      <c r="G61" s="26"/>
      <c r="H61" s="52">
        <f>COUNTIF(H5:H44,"1.5")</f>
        <v>9</v>
      </c>
      <c r="I61" s="26"/>
      <c r="J61" s="52">
        <f>COUNTIF(J5:J44,"1.5")</f>
        <v>1</v>
      </c>
      <c r="K61" s="26"/>
      <c r="L61" s="52">
        <f>COUNTIF(L5:L44,"1.5")</f>
        <v>4</v>
      </c>
      <c r="M61" s="26"/>
      <c r="N61" s="52">
        <f>COUNTIF(N5:N44,"1.5")</f>
        <v>1</v>
      </c>
      <c r="O61" s="26"/>
      <c r="P61" s="52">
        <f>COUNTIF(P5:P44,"1.5")</f>
        <v>0</v>
      </c>
      <c r="Q61" s="26"/>
      <c r="R61" s="52">
        <f>COUNTIF(R5:R44,"1.5")</f>
        <v>0</v>
      </c>
      <c r="S61" s="26"/>
      <c r="T61" s="52">
        <f>COUNTIF(T5:T44,"1.5")</f>
        <v>2</v>
      </c>
      <c r="U61" s="26"/>
      <c r="V61" s="52">
        <f>COUNTIF(V5:V44,"1.5")</f>
        <v>5</v>
      </c>
      <c r="W61" s="26"/>
      <c r="X61" s="52">
        <f>COUNTIF(X5:X44,"1.5")</f>
        <v>3</v>
      </c>
      <c r="Y61" s="53"/>
      <c r="AA61" s="26"/>
      <c r="AB61" s="52">
        <f>COUNTIF(AB5:AB44,"1.5")</f>
        <v>2</v>
      </c>
      <c r="AC61" s="26"/>
      <c r="AD61" s="52">
        <f>COUNTIF(AD5:AD44,"1.5")</f>
        <v>0</v>
      </c>
    </row>
    <row r="62" spans="3:30" ht="20.25" customHeight="1">
      <c r="C62" s="25"/>
      <c r="D62" s="1">
        <v>1</v>
      </c>
      <c r="F62" s="52">
        <f>COUNTIF(F5:F44,"1")</f>
        <v>5</v>
      </c>
      <c r="G62" s="26"/>
      <c r="H62" s="52">
        <f>COUNTIF(H5:H44,"1")</f>
        <v>14</v>
      </c>
      <c r="I62" s="26"/>
      <c r="J62" s="52">
        <f>COUNTIF(J5:J44,"1")</f>
        <v>2</v>
      </c>
      <c r="K62" s="26"/>
      <c r="L62" s="52">
        <f>COUNTIF(L5:L44,"1")</f>
        <v>4</v>
      </c>
      <c r="M62" s="26"/>
      <c r="N62" s="52">
        <f>COUNTIF(N5:N44,"1")</f>
        <v>7</v>
      </c>
      <c r="O62" s="26"/>
      <c r="P62" s="52">
        <f>COUNTIF(P5:P44,"1")</f>
        <v>0</v>
      </c>
      <c r="Q62" s="26"/>
      <c r="R62" s="52">
        <f>COUNTIF(R5:R44,"1")</f>
        <v>5</v>
      </c>
      <c r="S62" s="26"/>
      <c r="T62" s="52">
        <f>COUNTIF(T5:T44,"1")</f>
        <v>16</v>
      </c>
      <c r="U62" s="26"/>
      <c r="V62" s="52">
        <f>COUNTIF(V5:V44,"1")</f>
        <v>5</v>
      </c>
      <c r="W62" s="26"/>
      <c r="X62" s="52">
        <f>COUNTIF(X5:X44,"1")</f>
        <v>0</v>
      </c>
      <c r="Y62" s="53"/>
      <c r="AA62" s="26"/>
      <c r="AB62" s="52">
        <f>COUNTIF(AB5:AB44,"1")</f>
        <v>0</v>
      </c>
      <c r="AC62" s="26"/>
      <c r="AD62" s="52">
        <f>COUNTIF(AD5:AD44,"1")</f>
        <v>0</v>
      </c>
    </row>
    <row r="63" spans="3:30" ht="20.25" customHeight="1">
      <c r="C63" s="25"/>
      <c r="D63" s="1">
        <v>0</v>
      </c>
      <c r="F63" s="52">
        <f>COUNTIF(F5:F44,"0")</f>
        <v>0</v>
      </c>
      <c r="G63" s="26"/>
      <c r="H63" s="52">
        <f>COUNTIF(H5:H44,"0")</f>
        <v>0</v>
      </c>
      <c r="I63" s="26"/>
      <c r="J63" s="52">
        <f>COUNTIF(J5:J44,"0")</f>
        <v>0</v>
      </c>
      <c r="K63" s="26"/>
      <c r="L63" s="52">
        <f>COUNTIF(L5:L44,"0")</f>
        <v>0</v>
      </c>
      <c r="M63" s="26"/>
      <c r="N63" s="52">
        <f>COUNTIF(N5:N44,"0")</f>
        <v>0</v>
      </c>
      <c r="O63" s="26"/>
      <c r="P63" s="52">
        <f>COUNTIF(P5:P44,"0")</f>
        <v>0</v>
      </c>
      <c r="Q63" s="26"/>
      <c r="R63" s="52">
        <f>COUNTIF(R5:R44,"0")</f>
        <v>0</v>
      </c>
      <c r="S63" s="26"/>
      <c r="T63" s="52">
        <f>COUNTIF(T5:T44,"0")</f>
        <v>0</v>
      </c>
      <c r="U63" s="26"/>
      <c r="V63" s="52">
        <f>COUNTIF(V5:V44,"0")</f>
        <v>1</v>
      </c>
      <c r="W63" s="26"/>
      <c r="X63" s="52">
        <f>COUNTIF(X5:X44,"0")</f>
        <v>0</v>
      </c>
      <c r="Y63" s="53"/>
      <c r="AA63" s="26"/>
      <c r="AB63" s="52">
        <f>COUNTIF(AB5:AB44,"0")</f>
        <v>0</v>
      </c>
      <c r="AC63" s="26"/>
      <c r="AD63" s="52">
        <f>COUNTIF(AD5:AD44,"0")</f>
        <v>0</v>
      </c>
    </row>
    <row r="64" spans="3:30" ht="20.25" customHeight="1">
      <c r="C64" s="25"/>
      <c r="D64" s="1" t="s">
        <v>517</v>
      </c>
      <c r="F64" s="52">
        <f>COUNTIF(F5:F44,"ร")</f>
        <v>2</v>
      </c>
      <c r="G64" s="26"/>
      <c r="H64" s="52">
        <f>COUNTIF(H5:H44,"ร")</f>
        <v>3</v>
      </c>
      <c r="I64" s="26"/>
      <c r="J64" s="52">
        <f>COUNTIF(J5:J44,"ร")</f>
        <v>8</v>
      </c>
      <c r="K64" s="26"/>
      <c r="L64" s="52">
        <f>COUNTIF(L5:L44,"ร")</f>
        <v>10</v>
      </c>
      <c r="M64" s="26"/>
      <c r="N64" s="52">
        <f>COUNTIF(N5:N44,"ร")</f>
        <v>7</v>
      </c>
      <c r="O64" s="26"/>
      <c r="P64" s="52">
        <f>COUNTIF(P5:P44,"ร")</f>
        <v>3</v>
      </c>
      <c r="Q64" s="26"/>
      <c r="R64" s="52">
        <f>COUNTIF(R5:R44,"ร")</f>
        <v>2</v>
      </c>
      <c r="S64" s="26"/>
      <c r="T64" s="52">
        <f>COUNTIF(T5:T44,"ร")</f>
        <v>2</v>
      </c>
      <c r="U64" s="26"/>
      <c r="V64" s="52">
        <f>COUNTIF(V5:V44,"ร")</f>
        <v>16</v>
      </c>
      <c r="W64" s="26"/>
      <c r="X64" s="52">
        <f>COUNTIF(X5:X44,"ร")</f>
        <v>6</v>
      </c>
      <c r="Y64" s="53"/>
      <c r="AA64" s="26"/>
      <c r="AB64" s="52">
        <f>COUNTIF(AB5:AB44,"ร")</f>
        <v>3</v>
      </c>
      <c r="AC64" s="26"/>
      <c r="AD64" s="52">
        <f>COUNTIF(AD5:AD44,"ร")</f>
        <v>5</v>
      </c>
    </row>
    <row r="65" spans="3:30" ht="20.25" customHeight="1">
      <c r="C65" s="25"/>
      <c r="D65" s="1" t="s">
        <v>515</v>
      </c>
      <c r="F65" s="52">
        <f>COUNTIF(F5:F44,"มส")</f>
        <v>0</v>
      </c>
      <c r="G65" s="26"/>
      <c r="H65" s="52">
        <f>COUNTIF(H5:H44,"มส")</f>
        <v>0</v>
      </c>
      <c r="I65" s="26"/>
      <c r="J65" s="52">
        <f>COUNTIF(J5:J44,"มส")</f>
        <v>0</v>
      </c>
      <c r="K65" s="26"/>
      <c r="L65" s="52">
        <f>COUNTIF(L5:L44,"มส")</f>
        <v>0</v>
      </c>
      <c r="M65" s="26"/>
      <c r="N65" s="52">
        <f>COUNTIF(N5:N44,"มส")</f>
        <v>0</v>
      </c>
      <c r="O65" s="26"/>
      <c r="P65" s="52">
        <f>COUNTIF(P5:P44,"มส")</f>
        <v>0</v>
      </c>
      <c r="Q65" s="26"/>
      <c r="R65" s="52">
        <f>COUNTIF(R5:R44,"มส")</f>
        <v>0</v>
      </c>
      <c r="S65" s="26"/>
      <c r="T65" s="52">
        <f>COUNTIF(T5:T44,"มส")</f>
        <v>0</v>
      </c>
      <c r="U65" s="26"/>
      <c r="V65" s="52">
        <f>COUNTIF(V5:V44,"มส")</f>
        <v>0</v>
      </c>
      <c r="W65" s="26"/>
      <c r="X65" s="52">
        <f>COUNTIF(X5:X44,"มส")</f>
        <v>0</v>
      </c>
      <c r="Y65" s="53"/>
      <c r="AA65" s="26"/>
      <c r="AB65" s="52">
        <f>COUNTIF(AB5:AB44,"มส")</f>
        <v>0</v>
      </c>
      <c r="AC65" s="26"/>
      <c r="AD65" s="52">
        <f>COUNTIF(AD5:AD44,"มส")</f>
        <v>0</v>
      </c>
    </row>
  </sheetData>
  <sheetProtection/>
  <mergeCells count="25">
    <mergeCell ref="Z2:AB2"/>
    <mergeCell ref="AC2:AD2"/>
    <mergeCell ref="AE2:AE3"/>
    <mergeCell ref="AF2:AF3"/>
    <mergeCell ref="Z3:AB3"/>
    <mergeCell ref="AC3:AD3"/>
    <mergeCell ref="U3:V3"/>
    <mergeCell ref="A3:A4"/>
    <mergeCell ref="O3:P3"/>
    <mergeCell ref="K3:L3"/>
    <mergeCell ref="M3:N3"/>
    <mergeCell ref="Q3:R3"/>
    <mergeCell ref="S3:T3"/>
    <mergeCell ref="G3:H3"/>
    <mergeCell ref="I3:J3"/>
    <mergeCell ref="B56:C56"/>
    <mergeCell ref="A1:AH1"/>
    <mergeCell ref="A2:D2"/>
    <mergeCell ref="W2:X2"/>
    <mergeCell ref="AG2:AH3"/>
    <mergeCell ref="E3:F3"/>
    <mergeCell ref="B3:B4"/>
    <mergeCell ref="W3:X3"/>
    <mergeCell ref="C3:C4"/>
    <mergeCell ref="D3:D4"/>
  </mergeCells>
  <conditionalFormatting sqref="AL5:AL42 AJ9:AJ44 AN5:AN15 Z5:Z44 AE5:AH44 AB46 N46 F46 H46 J46 L46 P46 R46 T46 V46 X46:Y46 AJ46 AN21:AN42">
    <cfRule type="cellIs" priority="3" dxfId="0" operator="between" stopIfTrue="1">
      <formula>0</formula>
      <formula>49</formula>
    </cfRule>
  </conditionalFormatting>
  <conditionalFormatting sqref="E5:X44">
    <cfRule type="cellIs" priority="2" dxfId="0" operator="between" stopIfTrue="1">
      <formula>0</formula>
      <formula>49</formula>
    </cfRule>
  </conditionalFormatting>
  <conditionalFormatting sqref="AA5:AD44">
    <cfRule type="cellIs" priority="1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K67"/>
  <sheetViews>
    <sheetView zoomScalePageLayoutView="0" workbookViewId="0" topLeftCell="A1">
      <pane xSplit="5" ySplit="3" topLeftCell="F31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L42" sqref="L42"/>
    </sheetView>
  </sheetViews>
  <sheetFormatPr defaultColWidth="9.140625" defaultRowHeight="21" customHeight="1"/>
  <cols>
    <col min="1" max="1" width="3.28125" style="14" customWidth="1"/>
    <col min="2" max="2" width="4.7109375" style="14" customWidth="1"/>
    <col min="3" max="3" width="25.140625" style="14" customWidth="1"/>
    <col min="4" max="4" width="12.28125" style="25" customWidth="1"/>
    <col min="5" max="5" width="14.421875" style="25" customWidth="1"/>
    <col min="6" max="27" width="2.7109375" style="26" customWidth="1"/>
    <col min="28" max="28" width="8.140625" style="26" customWidth="1"/>
    <col min="29" max="29" width="17.7109375" style="27" customWidth="1"/>
    <col min="30" max="30" width="2.7109375" style="14" customWidth="1"/>
    <col min="31" max="32" width="2.7109375" style="26" customWidth="1"/>
    <col min="33" max="33" width="2.7109375" style="14" customWidth="1"/>
    <col min="34" max="34" width="2.7109375" style="26" customWidth="1"/>
    <col min="35" max="35" width="17.7109375" style="28" customWidth="1"/>
    <col min="36" max="36" width="2.7109375" style="26" customWidth="1"/>
    <col min="37" max="16384" width="9.140625" style="14" customWidth="1"/>
  </cols>
  <sheetData>
    <row r="1" spans="1:36" ht="21" customHeight="1">
      <c r="A1" s="130" t="s">
        <v>521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</row>
    <row r="2" spans="1:36" ht="63" customHeight="1">
      <c r="A2" s="131" t="s">
        <v>775</v>
      </c>
      <c r="B2" s="132"/>
      <c r="C2" s="132"/>
      <c r="D2" s="132"/>
      <c r="E2" s="133"/>
      <c r="F2" s="15" t="s">
        <v>177</v>
      </c>
      <c r="G2" s="16" t="s">
        <v>12</v>
      </c>
      <c r="H2" s="15" t="s">
        <v>178</v>
      </c>
      <c r="I2" s="16" t="s">
        <v>14</v>
      </c>
      <c r="J2" s="15" t="s">
        <v>179</v>
      </c>
      <c r="K2" s="17" t="s">
        <v>180</v>
      </c>
      <c r="L2" s="15" t="s">
        <v>181</v>
      </c>
      <c r="M2" s="16" t="s">
        <v>18</v>
      </c>
      <c r="N2" s="15" t="s">
        <v>182</v>
      </c>
      <c r="O2" s="16" t="s">
        <v>20</v>
      </c>
      <c r="P2" s="15" t="s">
        <v>183</v>
      </c>
      <c r="Q2" s="16" t="s">
        <v>184</v>
      </c>
      <c r="R2" s="15" t="s">
        <v>185</v>
      </c>
      <c r="S2" s="16" t="s">
        <v>28</v>
      </c>
      <c r="T2" s="15" t="s">
        <v>188</v>
      </c>
      <c r="U2" s="16" t="s">
        <v>189</v>
      </c>
      <c r="V2" s="128" t="s">
        <v>520</v>
      </c>
      <c r="W2" s="129"/>
      <c r="X2" s="128" t="s">
        <v>186</v>
      </c>
      <c r="Y2" s="129"/>
      <c r="Z2" s="128" t="s">
        <v>187</v>
      </c>
      <c r="AA2" s="129"/>
      <c r="AB2" s="19" t="s">
        <v>6</v>
      </c>
      <c r="AC2" s="134" t="s">
        <v>29</v>
      </c>
      <c r="AD2" s="134"/>
      <c r="AE2" s="134"/>
      <c r="AF2" s="108" t="s">
        <v>30</v>
      </c>
      <c r="AG2" s="109"/>
      <c r="AH2" s="101" t="s">
        <v>190</v>
      </c>
      <c r="AI2" s="102" t="s">
        <v>191</v>
      </c>
      <c r="AJ2" s="102"/>
    </row>
    <row r="3" spans="1:36" ht="15" customHeight="1">
      <c r="A3" s="124" t="s">
        <v>0</v>
      </c>
      <c r="B3" s="124" t="s">
        <v>1</v>
      </c>
      <c r="C3" s="103" t="s">
        <v>2</v>
      </c>
      <c r="D3" s="103" t="s">
        <v>3</v>
      </c>
      <c r="E3" s="126" t="s">
        <v>192</v>
      </c>
      <c r="F3" s="100">
        <v>1</v>
      </c>
      <c r="G3" s="100"/>
      <c r="H3" s="100">
        <v>1</v>
      </c>
      <c r="I3" s="100"/>
      <c r="J3" s="100">
        <v>1</v>
      </c>
      <c r="K3" s="100"/>
      <c r="L3" s="100">
        <v>1</v>
      </c>
      <c r="M3" s="100"/>
      <c r="N3" s="100">
        <v>0.5</v>
      </c>
      <c r="O3" s="100"/>
      <c r="P3" s="100">
        <v>0.5</v>
      </c>
      <c r="Q3" s="100"/>
      <c r="R3" s="100">
        <v>1</v>
      </c>
      <c r="S3" s="100"/>
      <c r="T3" s="100">
        <v>0.5</v>
      </c>
      <c r="U3" s="100"/>
      <c r="V3" s="100">
        <v>6</v>
      </c>
      <c r="W3" s="100"/>
      <c r="X3" s="100">
        <v>0.5</v>
      </c>
      <c r="Y3" s="100"/>
      <c r="Z3" s="100">
        <v>1.5</v>
      </c>
      <c r="AA3" s="100"/>
      <c r="AB3" s="122">
        <f>SUM(F3:AA3)</f>
        <v>14.5</v>
      </c>
      <c r="AC3" s="117" t="s">
        <v>7</v>
      </c>
      <c r="AD3" s="118"/>
      <c r="AE3" s="119"/>
      <c r="AF3" s="120" t="s">
        <v>7</v>
      </c>
      <c r="AG3" s="121"/>
      <c r="AH3" s="101"/>
      <c r="AI3" s="102"/>
      <c r="AJ3" s="102"/>
    </row>
    <row r="4" spans="1:36" ht="47.25" customHeight="1">
      <c r="A4" s="125"/>
      <c r="B4" s="125"/>
      <c r="C4" s="104"/>
      <c r="D4" s="104"/>
      <c r="E4" s="127"/>
      <c r="F4" s="18" t="s">
        <v>4</v>
      </c>
      <c r="G4" s="18" t="s">
        <v>5</v>
      </c>
      <c r="H4" s="18" t="s">
        <v>4</v>
      </c>
      <c r="I4" s="18" t="s">
        <v>5</v>
      </c>
      <c r="J4" s="18" t="s">
        <v>4</v>
      </c>
      <c r="K4" s="18" t="s">
        <v>5</v>
      </c>
      <c r="L4" s="18" t="s">
        <v>4</v>
      </c>
      <c r="M4" s="18" t="s">
        <v>5</v>
      </c>
      <c r="N4" s="18" t="s">
        <v>4</v>
      </c>
      <c r="O4" s="18" t="s">
        <v>5</v>
      </c>
      <c r="P4" s="18" t="s">
        <v>4</v>
      </c>
      <c r="Q4" s="18" t="s">
        <v>5</v>
      </c>
      <c r="R4" s="18" t="s">
        <v>4</v>
      </c>
      <c r="S4" s="18" t="s">
        <v>5</v>
      </c>
      <c r="T4" s="18" t="s">
        <v>4</v>
      </c>
      <c r="U4" s="18" t="s">
        <v>5</v>
      </c>
      <c r="V4" s="18" t="s">
        <v>4</v>
      </c>
      <c r="W4" s="18" t="s">
        <v>5</v>
      </c>
      <c r="X4" s="18" t="s">
        <v>4</v>
      </c>
      <c r="Y4" s="18" t="s">
        <v>5</v>
      </c>
      <c r="Z4" s="18" t="s">
        <v>4</v>
      </c>
      <c r="AA4" s="18" t="s">
        <v>5</v>
      </c>
      <c r="AB4" s="123"/>
      <c r="AC4" s="9" t="s">
        <v>9</v>
      </c>
      <c r="AD4" s="18" t="s">
        <v>4</v>
      </c>
      <c r="AE4" s="18" t="s">
        <v>5</v>
      </c>
      <c r="AF4" s="18" t="s">
        <v>4</v>
      </c>
      <c r="AG4" s="18" t="s">
        <v>5</v>
      </c>
      <c r="AH4" s="18" t="s">
        <v>5</v>
      </c>
      <c r="AI4" s="9" t="s">
        <v>33</v>
      </c>
      <c r="AJ4" s="18" t="s">
        <v>5</v>
      </c>
    </row>
    <row r="5" spans="1:36" ht="21" customHeight="1">
      <c r="A5" s="1">
        <v>1</v>
      </c>
      <c r="B5" s="1">
        <v>3273</v>
      </c>
      <c r="C5" s="3" t="s">
        <v>522</v>
      </c>
      <c r="D5" s="1" t="s">
        <v>35</v>
      </c>
      <c r="E5" s="1" t="s">
        <v>149</v>
      </c>
      <c r="F5" s="21">
        <v>54</v>
      </c>
      <c r="G5" s="1" t="str">
        <f>IF(F5&gt;=80,"4",IF(F5&gt;=75,"3.5",IF(F5&gt;=70,"3",IF(F5&gt;=65,"2.5",IF(F5&gt;=60,"2",IF(F5&gt;=55,"1.5",IF(F5&gt;=50,"1",IF(F5&gt;=1,"0","ร"))))))))</f>
        <v>1</v>
      </c>
      <c r="H5" s="21">
        <v>61</v>
      </c>
      <c r="I5" s="1" t="str">
        <f>IF(H5&gt;=80,"4",IF(H5&gt;=75,"3.5",IF(H5&gt;=70,"3",IF(H5&gt;=65,"2.5",IF(H5&gt;=60,"2",IF(H5&gt;=55,"1.5",IF(H5&gt;=50,"1",IF(H5&gt;=1,"0","ร"))))))))</f>
        <v>2</v>
      </c>
      <c r="J5" s="21">
        <v>53</v>
      </c>
      <c r="K5" s="1" t="str">
        <f aca="true" t="shared" si="0" ref="K5:K52">IF(J5&gt;=80,"4",IF(J5&gt;=75,"3.5",IF(J5&gt;=70,"3",IF(J5&gt;=65,"2.5",IF(J5&gt;=60,"2",IF(J5&gt;=55,"1.5",IF(J5&gt;=50,"1",IF(J5&gt;=1,"0","ร"))))))))</f>
        <v>1</v>
      </c>
      <c r="L5" s="21">
        <v>74</v>
      </c>
      <c r="M5" s="1" t="str">
        <f aca="true" t="shared" si="1" ref="M5:M52">IF(L5&gt;=80,"4",IF(L5&gt;=75,"3.5",IF(L5&gt;=70,"3",IF(L5&gt;=65,"2.5",IF(L5&gt;=60,"2",IF(L5&gt;=55,"1.5",IF(L5&gt;=50,"1",IF(L5&gt;=1,"0","ร"))))))))</f>
        <v>3</v>
      </c>
      <c r="N5" s="21">
        <v>53</v>
      </c>
      <c r="O5" s="1" t="str">
        <f aca="true" t="shared" si="2" ref="O5:O52">IF(N5&gt;=80,"4",IF(N5&gt;=75,"3.5",IF(N5&gt;=70,"3",IF(N5&gt;=65,"2.5",IF(N5&gt;=60,"2",IF(N5&gt;=55,"1.5",IF(N5&gt;=50,"1",IF(N5&gt;=1,"0","ร"))))))))</f>
        <v>1</v>
      </c>
      <c r="P5" s="21">
        <v>85</v>
      </c>
      <c r="Q5" s="1" t="str">
        <f aca="true" t="shared" si="3" ref="Q5:Q52">IF(P5&gt;=80,"4",IF(P5&gt;=75,"3.5",IF(P5&gt;=70,"3",IF(P5&gt;=65,"2.5",IF(P5&gt;=60,"2",IF(P5&gt;=55,"1.5",IF(P5&gt;=50,"1",IF(P5&gt;=1,"0","ร"))))))))</f>
        <v>4</v>
      </c>
      <c r="R5" s="21">
        <v>15</v>
      </c>
      <c r="S5" s="1" t="str">
        <f aca="true" t="shared" si="4" ref="S5:S52">IF(R5&gt;=80,"4",IF(R5&gt;=75,"3.5",IF(R5&gt;=70,"3",IF(R5&gt;=65,"2.5",IF(R5&gt;=60,"2",IF(R5&gt;=55,"1.5",IF(R5&gt;=50,"1",IF(R5&gt;=1,"0","ร"))))))))</f>
        <v>0</v>
      </c>
      <c r="T5" s="21">
        <v>80</v>
      </c>
      <c r="U5" s="1" t="str">
        <f aca="true" t="shared" si="5" ref="U5:U52">IF(T5&gt;=80,"4",IF(T5&gt;=75,"3.5",IF(T5&gt;=70,"3",IF(T5&gt;=65,"2.5",IF(T5&gt;=60,"2",IF(T5&gt;=55,"1.5",IF(T5&gt;=50,"1",IF(T5&gt;=1,"0","ร"))))))))</f>
        <v>4</v>
      </c>
      <c r="V5" s="21">
        <v>84</v>
      </c>
      <c r="W5" s="1" t="str">
        <f aca="true" t="shared" si="6" ref="W5:W52">IF(V5&gt;=80,"4",IF(V5&gt;=75,"3.5",IF(V5&gt;=70,"3",IF(V5&gt;=65,"2.5",IF(V5&gt;=60,"2",IF(V5&gt;=55,"1.5",IF(V5&gt;=50,"1",IF(V5&gt;=1,"0","ร"))))))))</f>
        <v>4</v>
      </c>
      <c r="X5" s="21">
        <v>0</v>
      </c>
      <c r="Y5" s="1" t="str">
        <f aca="true" t="shared" si="7" ref="Y5:Y52">IF(X5&gt;=80,"4",IF(X5&gt;=75,"3.5",IF(X5&gt;=70,"3",IF(X5&gt;=65,"2.5",IF(X5&gt;=60,"2",IF(X5&gt;=55,"1.5",IF(X5&gt;=50,"1",IF(X5&gt;=1,"0","ร"))))))))</f>
        <v>ร</v>
      </c>
      <c r="Z5" s="21">
        <v>0</v>
      </c>
      <c r="AA5" s="1" t="str">
        <f aca="true" t="shared" si="8" ref="AA5:AA52">IF(Z5&gt;=80,"4",IF(Z5&gt;=75,"3.5",IF(Z5&gt;=70,"3",IF(Z5&gt;=65,"2.5",IF(Z5&gt;=60,"2",IF(Z5&gt;=55,"1.5",IF(Z5&gt;=50,"1",IF(Z5&gt;=1,"0","ร"))))))))</f>
        <v>ร</v>
      </c>
      <c r="AB5" s="61" t="e">
        <f>(G5*1+I5*1+K5*1+M5*1+O5*0.5+Q5*0.5+S5*1+U5*0.5+W5*6+Y5*0.5+AA5*1.5)/14.5</f>
        <v>#VALUE!</v>
      </c>
      <c r="AC5" s="9" t="s">
        <v>801</v>
      </c>
      <c r="AD5" s="21">
        <v>80</v>
      </c>
      <c r="AE5" s="1" t="str">
        <f aca="true" t="shared" si="9" ref="AE5:AE52">IF(AD5&gt;=80,"4",IF(AD5&gt;=75,"3.5",IF(AD5&gt;=70,"3",IF(AD5&gt;=65,"2.5",IF(AD5&gt;=60,"2",IF(AD5&gt;=55,"1.5",IF(AD5&gt;=50,"1",IF(AD5&gt;=1,"0","ร"))))))))</f>
        <v>4</v>
      </c>
      <c r="AF5" s="21">
        <v>0</v>
      </c>
      <c r="AG5" s="1" t="str">
        <f aca="true" t="shared" si="10" ref="AG5:AG52">IF(AF5&gt;=80,"4",IF(AF5&gt;=75,"3.5",IF(AF5&gt;=70,"3",IF(AF5&gt;=65,"2.5",IF(AF5&gt;=60,"2",IF(AF5&gt;=55,"1.5",IF(AF5&gt;=50,"1",IF(AF5&gt;=1,"0","ร"))))))))</f>
        <v>ร</v>
      </c>
      <c r="AH5" s="22" t="s">
        <v>783</v>
      </c>
      <c r="AI5" s="36" t="s">
        <v>785</v>
      </c>
      <c r="AJ5" s="22" t="s">
        <v>783</v>
      </c>
    </row>
    <row r="6" spans="1:36" ht="21" customHeight="1">
      <c r="A6" s="1">
        <v>2</v>
      </c>
      <c r="B6" s="1">
        <v>3275</v>
      </c>
      <c r="C6" s="3" t="s">
        <v>523</v>
      </c>
      <c r="D6" s="1" t="s">
        <v>35</v>
      </c>
      <c r="E6" s="1" t="s">
        <v>149</v>
      </c>
      <c r="F6" s="21">
        <v>0</v>
      </c>
      <c r="G6" s="1" t="str">
        <f aca="true" t="shared" si="11" ref="G6:G52">IF(F6&gt;=80,"4",IF(F6&gt;=75,"3.5",IF(F6&gt;=70,"3",IF(F6&gt;=65,"2.5",IF(F6&gt;=60,"2",IF(F6&gt;=55,"1.5",IF(F6&gt;=50,"1",IF(F6&gt;=1,"0","ร"))))))))</f>
        <v>ร</v>
      </c>
      <c r="H6" s="21">
        <v>56</v>
      </c>
      <c r="I6" s="1" t="str">
        <f aca="true" t="shared" si="12" ref="I6:I52">IF(H6&gt;=80,"4",IF(H6&gt;=75,"3.5",IF(H6&gt;=70,"3",IF(H6&gt;=65,"2.5",IF(H6&gt;=60,"2",IF(H6&gt;=55,"1.5",IF(H6&gt;=50,"1",IF(H6&gt;=1,"0","ร"))))))))</f>
        <v>1.5</v>
      </c>
      <c r="J6" s="21">
        <v>42</v>
      </c>
      <c r="K6" s="1" t="str">
        <f t="shared" si="0"/>
        <v>0</v>
      </c>
      <c r="L6" s="21">
        <v>0</v>
      </c>
      <c r="M6" s="1" t="str">
        <f t="shared" si="1"/>
        <v>ร</v>
      </c>
      <c r="N6" s="21">
        <v>58</v>
      </c>
      <c r="O6" s="1" t="str">
        <f t="shared" si="2"/>
        <v>1.5</v>
      </c>
      <c r="P6" s="21">
        <v>87</v>
      </c>
      <c r="Q6" s="1" t="str">
        <f t="shared" si="3"/>
        <v>4</v>
      </c>
      <c r="R6" s="21">
        <v>17</v>
      </c>
      <c r="S6" s="1" t="str">
        <f t="shared" si="4"/>
        <v>0</v>
      </c>
      <c r="T6" s="21">
        <v>51</v>
      </c>
      <c r="U6" s="1" t="str">
        <f t="shared" si="5"/>
        <v>1</v>
      </c>
      <c r="V6" s="21">
        <v>74</v>
      </c>
      <c r="W6" s="1" t="str">
        <f t="shared" si="6"/>
        <v>3</v>
      </c>
      <c r="X6" s="21">
        <v>0</v>
      </c>
      <c r="Y6" s="1" t="str">
        <f t="shared" si="7"/>
        <v>ร</v>
      </c>
      <c r="Z6" s="21">
        <v>0</v>
      </c>
      <c r="AA6" s="1" t="str">
        <f t="shared" si="8"/>
        <v>ร</v>
      </c>
      <c r="AB6" s="61" t="e">
        <f aca="true" t="shared" si="13" ref="AB6:AB52">(G6*1+I6*1+K6*1+M6*1+O6*0.5+Q6*0.5+S6*1+U6*0.5+W6*6+Y6*0.5+AA6*1.5)/14.5</f>
        <v>#VALUE!</v>
      </c>
      <c r="AC6" s="9" t="s">
        <v>801</v>
      </c>
      <c r="AD6" s="21">
        <v>83</v>
      </c>
      <c r="AE6" s="1" t="str">
        <f t="shared" si="9"/>
        <v>4</v>
      </c>
      <c r="AF6" s="21">
        <v>0</v>
      </c>
      <c r="AG6" s="1" t="str">
        <f t="shared" si="10"/>
        <v>ร</v>
      </c>
      <c r="AH6" s="22" t="s">
        <v>784</v>
      </c>
      <c r="AI6" s="36" t="s">
        <v>785</v>
      </c>
      <c r="AJ6" s="22" t="s">
        <v>783</v>
      </c>
    </row>
    <row r="7" spans="1:36" ht="21" customHeight="1">
      <c r="A7" s="1">
        <v>3</v>
      </c>
      <c r="B7" s="1">
        <v>3277</v>
      </c>
      <c r="C7" s="3" t="s">
        <v>524</v>
      </c>
      <c r="D7" s="1" t="s">
        <v>42</v>
      </c>
      <c r="E7" s="1" t="s">
        <v>170</v>
      </c>
      <c r="F7" s="21">
        <v>61</v>
      </c>
      <c r="G7" s="1" t="str">
        <f t="shared" si="11"/>
        <v>2</v>
      </c>
      <c r="H7" s="21">
        <v>65</v>
      </c>
      <c r="I7" s="1" t="str">
        <f t="shared" si="12"/>
        <v>2.5</v>
      </c>
      <c r="J7" s="21">
        <v>67</v>
      </c>
      <c r="K7" s="1" t="str">
        <f t="shared" si="0"/>
        <v>2.5</v>
      </c>
      <c r="L7" s="21">
        <v>73</v>
      </c>
      <c r="M7" s="1" t="str">
        <f t="shared" si="1"/>
        <v>3</v>
      </c>
      <c r="N7" s="21">
        <v>67</v>
      </c>
      <c r="O7" s="1" t="str">
        <f t="shared" si="2"/>
        <v>2.5</v>
      </c>
      <c r="P7" s="21">
        <v>84</v>
      </c>
      <c r="Q7" s="1" t="str">
        <f t="shared" si="3"/>
        <v>4</v>
      </c>
      <c r="R7" s="21">
        <v>55</v>
      </c>
      <c r="S7" s="1" t="str">
        <f t="shared" si="4"/>
        <v>1.5</v>
      </c>
      <c r="T7" s="21">
        <v>89</v>
      </c>
      <c r="U7" s="1" t="str">
        <f t="shared" si="5"/>
        <v>4</v>
      </c>
      <c r="V7" s="21">
        <v>76</v>
      </c>
      <c r="W7" s="1" t="str">
        <f t="shared" si="6"/>
        <v>3.5</v>
      </c>
      <c r="X7" s="21">
        <v>69</v>
      </c>
      <c r="Y7" s="1" t="str">
        <f t="shared" si="7"/>
        <v>2.5</v>
      </c>
      <c r="Z7" s="21">
        <v>64</v>
      </c>
      <c r="AA7" s="1" t="str">
        <f t="shared" si="8"/>
        <v>2</v>
      </c>
      <c r="AB7" s="61">
        <f t="shared" si="13"/>
        <v>2.896551724137931</v>
      </c>
      <c r="AC7" s="9" t="s">
        <v>801</v>
      </c>
      <c r="AD7" s="21">
        <v>79</v>
      </c>
      <c r="AE7" s="1" t="str">
        <f t="shared" si="9"/>
        <v>3.5</v>
      </c>
      <c r="AF7" s="21">
        <v>76</v>
      </c>
      <c r="AG7" s="1" t="str">
        <f t="shared" si="10"/>
        <v>3.5</v>
      </c>
      <c r="AH7" s="22" t="s">
        <v>783</v>
      </c>
      <c r="AI7" s="36" t="s">
        <v>786</v>
      </c>
      <c r="AJ7" s="22" t="s">
        <v>783</v>
      </c>
    </row>
    <row r="8" spans="1:36" ht="21" customHeight="1">
      <c r="A8" s="1">
        <v>4</v>
      </c>
      <c r="B8" s="1">
        <v>3278</v>
      </c>
      <c r="C8" s="3" t="s">
        <v>525</v>
      </c>
      <c r="D8" s="1" t="s">
        <v>35</v>
      </c>
      <c r="E8" s="1" t="s">
        <v>156</v>
      </c>
      <c r="F8" s="21">
        <v>71</v>
      </c>
      <c r="G8" s="1" t="str">
        <f t="shared" si="11"/>
        <v>3</v>
      </c>
      <c r="H8" s="21">
        <v>61</v>
      </c>
      <c r="I8" s="1" t="str">
        <f t="shared" si="12"/>
        <v>2</v>
      </c>
      <c r="J8" s="21">
        <v>64</v>
      </c>
      <c r="K8" s="1" t="str">
        <f t="shared" si="0"/>
        <v>2</v>
      </c>
      <c r="L8" s="21">
        <v>73</v>
      </c>
      <c r="M8" s="1" t="str">
        <f t="shared" si="1"/>
        <v>3</v>
      </c>
      <c r="N8" s="21">
        <v>56</v>
      </c>
      <c r="O8" s="1" t="str">
        <f t="shared" si="2"/>
        <v>1.5</v>
      </c>
      <c r="P8" s="21">
        <v>84</v>
      </c>
      <c r="Q8" s="1" t="str">
        <f t="shared" si="3"/>
        <v>4</v>
      </c>
      <c r="R8" s="21">
        <v>30</v>
      </c>
      <c r="S8" s="1" t="str">
        <f t="shared" si="4"/>
        <v>0</v>
      </c>
      <c r="T8" s="21">
        <v>78</v>
      </c>
      <c r="U8" s="1" t="str">
        <f t="shared" si="5"/>
        <v>3.5</v>
      </c>
      <c r="V8" s="21">
        <v>83</v>
      </c>
      <c r="W8" s="1" t="str">
        <f t="shared" si="6"/>
        <v>4</v>
      </c>
      <c r="X8" s="21">
        <v>63</v>
      </c>
      <c r="Y8" s="1" t="str">
        <f t="shared" si="7"/>
        <v>2</v>
      </c>
      <c r="Z8" s="21">
        <v>80</v>
      </c>
      <c r="AA8" s="1" t="str">
        <f t="shared" si="8"/>
        <v>4</v>
      </c>
      <c r="AB8" s="61">
        <f t="shared" si="13"/>
        <v>3.1379310344827585</v>
      </c>
      <c r="AC8" s="9" t="s">
        <v>801</v>
      </c>
      <c r="AD8" s="21">
        <v>76</v>
      </c>
      <c r="AE8" s="1" t="str">
        <f t="shared" si="9"/>
        <v>3.5</v>
      </c>
      <c r="AF8" s="21">
        <v>0</v>
      </c>
      <c r="AG8" s="1" t="str">
        <f t="shared" si="10"/>
        <v>ร</v>
      </c>
      <c r="AH8" s="22" t="s">
        <v>783</v>
      </c>
      <c r="AI8" s="36" t="s">
        <v>786</v>
      </c>
      <c r="AJ8" s="22" t="s">
        <v>783</v>
      </c>
    </row>
    <row r="9" spans="1:36" ht="21" customHeight="1">
      <c r="A9" s="1">
        <v>5</v>
      </c>
      <c r="B9" s="1">
        <v>3279</v>
      </c>
      <c r="C9" s="3" t="s">
        <v>526</v>
      </c>
      <c r="D9" s="1" t="s">
        <v>35</v>
      </c>
      <c r="E9" s="1" t="s">
        <v>156</v>
      </c>
      <c r="F9" s="21">
        <v>60</v>
      </c>
      <c r="G9" s="1" t="str">
        <f t="shared" si="11"/>
        <v>2</v>
      </c>
      <c r="H9" s="21">
        <v>76</v>
      </c>
      <c r="I9" s="1" t="str">
        <f t="shared" si="12"/>
        <v>3.5</v>
      </c>
      <c r="J9" s="21">
        <v>64</v>
      </c>
      <c r="K9" s="1" t="str">
        <f t="shared" si="0"/>
        <v>2</v>
      </c>
      <c r="L9" s="21">
        <v>73</v>
      </c>
      <c r="M9" s="1" t="str">
        <f t="shared" si="1"/>
        <v>3</v>
      </c>
      <c r="N9" s="21">
        <v>65</v>
      </c>
      <c r="O9" s="1" t="str">
        <f t="shared" si="2"/>
        <v>2.5</v>
      </c>
      <c r="P9" s="21">
        <v>84</v>
      </c>
      <c r="Q9" s="1" t="str">
        <f t="shared" si="3"/>
        <v>4</v>
      </c>
      <c r="R9" s="21">
        <v>42</v>
      </c>
      <c r="S9" s="1" t="str">
        <f t="shared" si="4"/>
        <v>0</v>
      </c>
      <c r="T9" s="21">
        <v>75</v>
      </c>
      <c r="U9" s="1" t="str">
        <f t="shared" si="5"/>
        <v>3.5</v>
      </c>
      <c r="V9" s="21">
        <v>75</v>
      </c>
      <c r="W9" s="1" t="str">
        <f t="shared" si="6"/>
        <v>3.5</v>
      </c>
      <c r="X9" s="21">
        <v>0</v>
      </c>
      <c r="Y9" s="1" t="str">
        <f t="shared" si="7"/>
        <v>ร</v>
      </c>
      <c r="Z9" s="21">
        <v>80</v>
      </c>
      <c r="AA9" s="1" t="str">
        <f t="shared" si="8"/>
        <v>4</v>
      </c>
      <c r="AB9" s="61" t="e">
        <f t="shared" si="13"/>
        <v>#VALUE!</v>
      </c>
      <c r="AC9" s="9" t="s">
        <v>801</v>
      </c>
      <c r="AD9" s="21">
        <v>72</v>
      </c>
      <c r="AE9" s="1" t="str">
        <f t="shared" si="9"/>
        <v>3</v>
      </c>
      <c r="AF9" s="21">
        <v>0</v>
      </c>
      <c r="AG9" s="1" t="str">
        <f t="shared" si="10"/>
        <v>ร</v>
      </c>
      <c r="AH9" s="22" t="s">
        <v>783</v>
      </c>
      <c r="AI9" s="36" t="s">
        <v>786</v>
      </c>
      <c r="AJ9" s="22" t="s">
        <v>783</v>
      </c>
    </row>
    <row r="10" spans="1:36" ht="21" customHeight="1">
      <c r="A10" s="1">
        <v>6</v>
      </c>
      <c r="B10" s="1">
        <v>3281</v>
      </c>
      <c r="C10" s="3" t="s">
        <v>527</v>
      </c>
      <c r="D10" s="1" t="s">
        <v>35</v>
      </c>
      <c r="E10" s="1" t="s">
        <v>149</v>
      </c>
      <c r="F10" s="21">
        <v>54</v>
      </c>
      <c r="G10" s="1" t="str">
        <f t="shared" si="11"/>
        <v>1</v>
      </c>
      <c r="H10" s="21">
        <v>64</v>
      </c>
      <c r="I10" s="1" t="str">
        <f t="shared" si="12"/>
        <v>2</v>
      </c>
      <c r="J10" s="21">
        <v>27</v>
      </c>
      <c r="K10" s="1" t="str">
        <f t="shared" si="0"/>
        <v>0</v>
      </c>
      <c r="L10" s="21">
        <v>74</v>
      </c>
      <c r="M10" s="1" t="str">
        <f t="shared" si="1"/>
        <v>3</v>
      </c>
      <c r="N10" s="21">
        <v>54</v>
      </c>
      <c r="O10" s="1" t="str">
        <f t="shared" si="2"/>
        <v>1</v>
      </c>
      <c r="P10" s="21">
        <v>85</v>
      </c>
      <c r="Q10" s="1" t="str">
        <f t="shared" si="3"/>
        <v>4</v>
      </c>
      <c r="R10" s="21">
        <v>29</v>
      </c>
      <c r="S10" s="1" t="str">
        <f t="shared" si="4"/>
        <v>0</v>
      </c>
      <c r="T10" s="21">
        <v>77</v>
      </c>
      <c r="U10" s="1" t="str">
        <f t="shared" si="5"/>
        <v>3.5</v>
      </c>
      <c r="V10" s="21">
        <v>83</v>
      </c>
      <c r="W10" s="1" t="str">
        <f t="shared" si="6"/>
        <v>4</v>
      </c>
      <c r="X10" s="21">
        <v>0</v>
      </c>
      <c r="Y10" s="1" t="str">
        <f t="shared" si="7"/>
        <v>ร</v>
      </c>
      <c r="Z10" s="21">
        <v>0</v>
      </c>
      <c r="AA10" s="1" t="str">
        <f t="shared" si="8"/>
        <v>ร</v>
      </c>
      <c r="AB10" s="61" t="e">
        <f t="shared" si="13"/>
        <v>#VALUE!</v>
      </c>
      <c r="AC10" s="9" t="s">
        <v>801</v>
      </c>
      <c r="AD10" s="21">
        <v>75</v>
      </c>
      <c r="AE10" s="1" t="str">
        <f t="shared" si="9"/>
        <v>3.5</v>
      </c>
      <c r="AF10" s="21">
        <v>0</v>
      </c>
      <c r="AG10" s="1" t="str">
        <f t="shared" si="10"/>
        <v>ร</v>
      </c>
      <c r="AH10" s="22" t="s">
        <v>783</v>
      </c>
      <c r="AI10" s="36" t="s">
        <v>16</v>
      </c>
      <c r="AJ10" s="22" t="s">
        <v>783</v>
      </c>
    </row>
    <row r="11" spans="1:36" ht="21" customHeight="1">
      <c r="A11" s="1">
        <v>7</v>
      </c>
      <c r="B11" s="1">
        <v>3282</v>
      </c>
      <c r="C11" s="3" t="s">
        <v>528</v>
      </c>
      <c r="D11" s="1" t="s">
        <v>37</v>
      </c>
      <c r="E11" s="1" t="s">
        <v>149</v>
      </c>
      <c r="F11" s="21">
        <v>56</v>
      </c>
      <c r="G11" s="1" t="str">
        <f t="shared" si="11"/>
        <v>1.5</v>
      </c>
      <c r="H11" s="21">
        <v>71</v>
      </c>
      <c r="I11" s="1" t="str">
        <f t="shared" si="12"/>
        <v>3</v>
      </c>
      <c r="J11" s="21">
        <v>69</v>
      </c>
      <c r="K11" s="1" t="str">
        <f t="shared" si="0"/>
        <v>2.5</v>
      </c>
      <c r="L11" s="21">
        <v>84</v>
      </c>
      <c r="M11" s="1" t="str">
        <f t="shared" si="1"/>
        <v>4</v>
      </c>
      <c r="N11" s="21">
        <v>64</v>
      </c>
      <c r="O11" s="1" t="str">
        <f t="shared" si="2"/>
        <v>2</v>
      </c>
      <c r="P11" s="21">
        <v>86</v>
      </c>
      <c r="Q11" s="1" t="str">
        <f t="shared" si="3"/>
        <v>4</v>
      </c>
      <c r="R11" s="21">
        <v>36</v>
      </c>
      <c r="S11" s="1" t="str">
        <f t="shared" si="4"/>
        <v>0</v>
      </c>
      <c r="T11" s="21">
        <v>87</v>
      </c>
      <c r="U11" s="1" t="str">
        <f t="shared" si="5"/>
        <v>4</v>
      </c>
      <c r="V11" s="21">
        <v>76</v>
      </c>
      <c r="W11" s="1" t="str">
        <f t="shared" si="6"/>
        <v>3.5</v>
      </c>
      <c r="X11" s="21">
        <v>60</v>
      </c>
      <c r="Y11" s="1" t="str">
        <f t="shared" si="7"/>
        <v>2</v>
      </c>
      <c r="Z11" s="21">
        <v>0</v>
      </c>
      <c r="AA11" s="1" t="str">
        <f t="shared" si="8"/>
        <v>ร</v>
      </c>
      <c r="AB11" s="61" t="e">
        <f t="shared" si="13"/>
        <v>#VALUE!</v>
      </c>
      <c r="AC11" s="9" t="s">
        <v>801</v>
      </c>
      <c r="AD11" s="21">
        <v>83</v>
      </c>
      <c r="AE11" s="1" t="str">
        <f t="shared" si="9"/>
        <v>4</v>
      </c>
      <c r="AF11" s="21">
        <v>0</v>
      </c>
      <c r="AG11" s="1" t="str">
        <f t="shared" si="10"/>
        <v>ร</v>
      </c>
      <c r="AH11" s="22" t="s">
        <v>783</v>
      </c>
      <c r="AI11" s="36" t="s">
        <v>785</v>
      </c>
      <c r="AJ11" s="22" t="s">
        <v>783</v>
      </c>
    </row>
    <row r="12" spans="1:36" ht="21" customHeight="1">
      <c r="A12" s="74">
        <v>8</v>
      </c>
      <c r="B12" s="74">
        <v>3283</v>
      </c>
      <c r="C12" s="75" t="s">
        <v>529</v>
      </c>
      <c r="D12" s="74" t="s">
        <v>42</v>
      </c>
      <c r="E12" s="74" t="s">
        <v>156</v>
      </c>
      <c r="F12" s="76">
        <v>0</v>
      </c>
      <c r="G12" s="74" t="str">
        <f t="shared" si="11"/>
        <v>ร</v>
      </c>
      <c r="H12" s="76"/>
      <c r="I12" s="74" t="str">
        <f t="shared" si="12"/>
        <v>ร</v>
      </c>
      <c r="J12" s="76"/>
      <c r="K12" s="74" t="str">
        <f t="shared" si="0"/>
        <v>ร</v>
      </c>
      <c r="L12" s="76"/>
      <c r="M12" s="74" t="str">
        <f t="shared" si="1"/>
        <v>ร</v>
      </c>
      <c r="N12" s="76"/>
      <c r="O12" s="74" t="str">
        <f t="shared" si="2"/>
        <v>ร</v>
      </c>
      <c r="P12" s="76"/>
      <c r="Q12" s="74" t="str">
        <f t="shared" si="3"/>
        <v>ร</v>
      </c>
      <c r="R12" s="76"/>
      <c r="S12" s="74" t="str">
        <f t="shared" si="4"/>
        <v>ร</v>
      </c>
      <c r="T12" s="76"/>
      <c r="U12" s="74" t="str">
        <f t="shared" si="5"/>
        <v>ร</v>
      </c>
      <c r="V12" s="76"/>
      <c r="W12" s="74" t="str">
        <f t="shared" si="6"/>
        <v>ร</v>
      </c>
      <c r="X12" s="76"/>
      <c r="Y12" s="74" t="str">
        <f t="shared" si="7"/>
        <v>ร</v>
      </c>
      <c r="Z12" s="76"/>
      <c r="AA12" s="74" t="str">
        <f t="shared" si="8"/>
        <v>ร</v>
      </c>
      <c r="AB12" s="77" t="e">
        <f t="shared" si="13"/>
        <v>#VALUE!</v>
      </c>
      <c r="AC12" s="74" t="s">
        <v>801</v>
      </c>
      <c r="AD12" s="76">
        <v>0</v>
      </c>
      <c r="AE12" s="74" t="str">
        <f t="shared" si="9"/>
        <v>ร</v>
      </c>
      <c r="AF12" s="76"/>
      <c r="AG12" s="74" t="str">
        <f t="shared" si="10"/>
        <v>ร</v>
      </c>
      <c r="AH12" s="81" t="s">
        <v>784</v>
      </c>
      <c r="AI12" s="87" t="s">
        <v>785</v>
      </c>
      <c r="AJ12" s="81" t="s">
        <v>783</v>
      </c>
    </row>
    <row r="13" spans="1:36" ht="21" customHeight="1">
      <c r="A13" s="1">
        <v>9</v>
      </c>
      <c r="B13" s="1">
        <v>3284</v>
      </c>
      <c r="C13" s="3" t="s">
        <v>530</v>
      </c>
      <c r="D13" s="1" t="s">
        <v>37</v>
      </c>
      <c r="E13" s="1" t="s">
        <v>149</v>
      </c>
      <c r="F13" s="21">
        <v>54</v>
      </c>
      <c r="G13" s="1" t="str">
        <f t="shared" si="11"/>
        <v>1</v>
      </c>
      <c r="H13" s="21">
        <v>59</v>
      </c>
      <c r="I13" s="1" t="str">
        <f t="shared" si="12"/>
        <v>1.5</v>
      </c>
      <c r="J13" s="21">
        <v>53</v>
      </c>
      <c r="K13" s="1" t="str">
        <f t="shared" si="0"/>
        <v>1</v>
      </c>
      <c r="L13" s="21">
        <v>74</v>
      </c>
      <c r="M13" s="1" t="str">
        <f t="shared" si="1"/>
        <v>3</v>
      </c>
      <c r="N13" s="21">
        <v>56</v>
      </c>
      <c r="O13" s="1" t="str">
        <f t="shared" si="2"/>
        <v>1.5</v>
      </c>
      <c r="P13" s="21">
        <v>85</v>
      </c>
      <c r="Q13" s="1" t="str">
        <f t="shared" si="3"/>
        <v>4</v>
      </c>
      <c r="R13" s="21">
        <v>29</v>
      </c>
      <c r="S13" s="1" t="str">
        <f t="shared" si="4"/>
        <v>0</v>
      </c>
      <c r="T13" s="21">
        <v>88</v>
      </c>
      <c r="U13" s="1" t="str">
        <f t="shared" si="5"/>
        <v>4</v>
      </c>
      <c r="V13" s="21">
        <v>70</v>
      </c>
      <c r="W13" s="1" t="str">
        <f t="shared" si="6"/>
        <v>3</v>
      </c>
      <c r="X13" s="21">
        <v>0</v>
      </c>
      <c r="Y13" s="1" t="str">
        <f t="shared" si="7"/>
        <v>ร</v>
      </c>
      <c r="Z13" s="21">
        <v>0</v>
      </c>
      <c r="AA13" s="1" t="str">
        <f t="shared" si="8"/>
        <v>ร</v>
      </c>
      <c r="AB13" s="61" t="e">
        <f t="shared" si="13"/>
        <v>#VALUE!</v>
      </c>
      <c r="AC13" s="9" t="s">
        <v>801</v>
      </c>
      <c r="AD13" s="21">
        <v>79</v>
      </c>
      <c r="AE13" s="1" t="str">
        <f t="shared" si="9"/>
        <v>3.5</v>
      </c>
      <c r="AF13" s="21">
        <v>0</v>
      </c>
      <c r="AG13" s="1" t="str">
        <f t="shared" si="10"/>
        <v>ร</v>
      </c>
      <c r="AH13" s="22" t="s">
        <v>783</v>
      </c>
      <c r="AI13" s="36" t="s">
        <v>785</v>
      </c>
      <c r="AJ13" s="22" t="s">
        <v>783</v>
      </c>
    </row>
    <row r="14" spans="1:36" ht="21" customHeight="1">
      <c r="A14" s="1">
        <v>10</v>
      </c>
      <c r="B14" s="1">
        <v>3286</v>
      </c>
      <c r="C14" s="3" t="s">
        <v>531</v>
      </c>
      <c r="D14" s="1" t="s">
        <v>37</v>
      </c>
      <c r="E14" s="1" t="s">
        <v>170</v>
      </c>
      <c r="F14" s="21">
        <v>62</v>
      </c>
      <c r="G14" s="1" t="str">
        <f t="shared" si="11"/>
        <v>2</v>
      </c>
      <c r="H14" s="21">
        <v>63</v>
      </c>
      <c r="I14" s="1" t="str">
        <f t="shared" si="12"/>
        <v>2</v>
      </c>
      <c r="J14" s="21">
        <v>60</v>
      </c>
      <c r="K14" s="1" t="str">
        <f t="shared" si="0"/>
        <v>2</v>
      </c>
      <c r="L14" s="21">
        <v>73</v>
      </c>
      <c r="M14" s="1" t="str">
        <f t="shared" si="1"/>
        <v>3</v>
      </c>
      <c r="N14" s="21">
        <v>64</v>
      </c>
      <c r="O14" s="1" t="str">
        <f t="shared" si="2"/>
        <v>2</v>
      </c>
      <c r="P14" s="21">
        <v>85</v>
      </c>
      <c r="Q14" s="1" t="str">
        <f t="shared" si="3"/>
        <v>4</v>
      </c>
      <c r="R14" s="21">
        <v>55</v>
      </c>
      <c r="S14" s="1" t="str">
        <f t="shared" si="4"/>
        <v>1.5</v>
      </c>
      <c r="T14" s="21">
        <v>86</v>
      </c>
      <c r="U14" s="1" t="str">
        <f t="shared" si="5"/>
        <v>4</v>
      </c>
      <c r="V14" s="21">
        <v>73</v>
      </c>
      <c r="W14" s="1" t="str">
        <f t="shared" si="6"/>
        <v>3</v>
      </c>
      <c r="X14" s="21">
        <v>0</v>
      </c>
      <c r="Y14" s="1" t="str">
        <f t="shared" si="7"/>
        <v>ร</v>
      </c>
      <c r="Z14" s="21">
        <v>64</v>
      </c>
      <c r="AA14" s="1" t="str">
        <f t="shared" si="8"/>
        <v>2</v>
      </c>
      <c r="AB14" s="61" t="e">
        <f t="shared" si="13"/>
        <v>#VALUE!</v>
      </c>
      <c r="AC14" s="9" t="s">
        <v>801</v>
      </c>
      <c r="AD14" s="21">
        <v>75</v>
      </c>
      <c r="AE14" s="1" t="str">
        <f t="shared" si="9"/>
        <v>3.5</v>
      </c>
      <c r="AF14" s="21">
        <v>77</v>
      </c>
      <c r="AG14" s="1" t="str">
        <f t="shared" si="10"/>
        <v>3.5</v>
      </c>
      <c r="AH14" s="22" t="s">
        <v>783</v>
      </c>
      <c r="AI14" s="36" t="s">
        <v>786</v>
      </c>
      <c r="AJ14" s="22" t="s">
        <v>783</v>
      </c>
    </row>
    <row r="15" spans="1:36" ht="21" customHeight="1">
      <c r="A15" s="1">
        <v>11</v>
      </c>
      <c r="B15" s="1">
        <v>3288</v>
      </c>
      <c r="C15" s="3" t="s">
        <v>532</v>
      </c>
      <c r="D15" s="1" t="s">
        <v>37</v>
      </c>
      <c r="E15" s="1" t="s">
        <v>156</v>
      </c>
      <c r="F15" s="21">
        <v>70</v>
      </c>
      <c r="G15" s="1" t="str">
        <f t="shared" si="11"/>
        <v>3</v>
      </c>
      <c r="H15" s="21">
        <v>63</v>
      </c>
      <c r="I15" s="1" t="str">
        <f t="shared" si="12"/>
        <v>2</v>
      </c>
      <c r="J15" s="21">
        <v>71</v>
      </c>
      <c r="K15" s="1" t="str">
        <f t="shared" si="0"/>
        <v>3</v>
      </c>
      <c r="L15" s="21">
        <v>90</v>
      </c>
      <c r="M15" s="1" t="str">
        <f t="shared" si="1"/>
        <v>4</v>
      </c>
      <c r="N15" s="21">
        <v>73</v>
      </c>
      <c r="O15" s="1" t="str">
        <f t="shared" si="2"/>
        <v>3</v>
      </c>
      <c r="P15" s="21">
        <v>77</v>
      </c>
      <c r="Q15" s="1" t="str">
        <f t="shared" si="3"/>
        <v>3.5</v>
      </c>
      <c r="R15" s="21">
        <v>70</v>
      </c>
      <c r="S15" s="1" t="str">
        <f t="shared" si="4"/>
        <v>3</v>
      </c>
      <c r="T15" s="21">
        <v>90</v>
      </c>
      <c r="U15" s="1" t="str">
        <f t="shared" si="5"/>
        <v>4</v>
      </c>
      <c r="V15" s="21">
        <v>77</v>
      </c>
      <c r="W15" s="1" t="str">
        <f t="shared" si="6"/>
        <v>3.5</v>
      </c>
      <c r="X15" s="21">
        <v>79</v>
      </c>
      <c r="Y15" s="1" t="str">
        <f t="shared" si="7"/>
        <v>3.5</v>
      </c>
      <c r="Z15" s="21">
        <v>80</v>
      </c>
      <c r="AA15" s="1" t="str">
        <f t="shared" si="8"/>
        <v>4</v>
      </c>
      <c r="AB15" s="61">
        <f t="shared" si="13"/>
        <v>3.3793103448275863</v>
      </c>
      <c r="AC15" s="9" t="s">
        <v>801</v>
      </c>
      <c r="AD15" s="21">
        <v>74</v>
      </c>
      <c r="AE15" s="1" t="str">
        <f t="shared" si="9"/>
        <v>3</v>
      </c>
      <c r="AF15" s="21">
        <v>78</v>
      </c>
      <c r="AG15" s="1" t="str">
        <f t="shared" si="10"/>
        <v>3.5</v>
      </c>
      <c r="AH15" s="22" t="s">
        <v>783</v>
      </c>
      <c r="AI15" s="36" t="s">
        <v>795</v>
      </c>
      <c r="AJ15" s="22" t="s">
        <v>783</v>
      </c>
    </row>
    <row r="16" spans="1:36" ht="21" customHeight="1">
      <c r="A16" s="1">
        <v>12</v>
      </c>
      <c r="B16" s="1">
        <v>3290</v>
      </c>
      <c r="C16" s="3" t="s">
        <v>533</v>
      </c>
      <c r="D16" s="1" t="s">
        <v>37</v>
      </c>
      <c r="E16" s="1" t="s">
        <v>156</v>
      </c>
      <c r="F16" s="21">
        <v>59</v>
      </c>
      <c r="G16" s="1" t="str">
        <f t="shared" si="11"/>
        <v>1.5</v>
      </c>
      <c r="H16" s="21">
        <v>63</v>
      </c>
      <c r="I16" s="1" t="str">
        <f t="shared" si="12"/>
        <v>2</v>
      </c>
      <c r="J16" s="21">
        <v>65</v>
      </c>
      <c r="K16" s="1" t="str">
        <f t="shared" si="0"/>
        <v>2.5</v>
      </c>
      <c r="L16" s="21">
        <v>74</v>
      </c>
      <c r="M16" s="1" t="str">
        <f t="shared" si="1"/>
        <v>3</v>
      </c>
      <c r="N16" s="21">
        <v>63</v>
      </c>
      <c r="O16" s="1" t="str">
        <f t="shared" si="2"/>
        <v>2</v>
      </c>
      <c r="P16" s="21">
        <v>85</v>
      </c>
      <c r="Q16" s="1" t="str">
        <f t="shared" si="3"/>
        <v>4</v>
      </c>
      <c r="R16" s="21">
        <v>39</v>
      </c>
      <c r="S16" s="1" t="str">
        <f t="shared" si="4"/>
        <v>0</v>
      </c>
      <c r="T16" s="21">
        <v>84</v>
      </c>
      <c r="U16" s="1" t="str">
        <f t="shared" si="5"/>
        <v>4</v>
      </c>
      <c r="V16" s="21">
        <v>80</v>
      </c>
      <c r="W16" s="1" t="str">
        <f t="shared" si="6"/>
        <v>4</v>
      </c>
      <c r="X16" s="21">
        <v>60</v>
      </c>
      <c r="Y16" s="1" t="str">
        <f t="shared" si="7"/>
        <v>2</v>
      </c>
      <c r="Z16" s="21">
        <v>83</v>
      </c>
      <c r="AA16" s="1" t="str">
        <f t="shared" si="8"/>
        <v>4</v>
      </c>
      <c r="AB16" s="61">
        <f t="shared" si="13"/>
        <v>3.103448275862069</v>
      </c>
      <c r="AC16" s="9" t="s">
        <v>801</v>
      </c>
      <c r="AD16" s="21">
        <v>80</v>
      </c>
      <c r="AE16" s="1" t="str">
        <f t="shared" si="9"/>
        <v>4</v>
      </c>
      <c r="AF16" s="21">
        <v>0</v>
      </c>
      <c r="AG16" s="1" t="str">
        <f t="shared" si="10"/>
        <v>ร</v>
      </c>
      <c r="AH16" s="22" t="s">
        <v>783</v>
      </c>
      <c r="AI16" s="36" t="s">
        <v>795</v>
      </c>
      <c r="AJ16" s="22" t="s">
        <v>783</v>
      </c>
    </row>
    <row r="17" spans="1:36" ht="21" customHeight="1">
      <c r="A17" s="1">
        <v>13</v>
      </c>
      <c r="B17" s="1">
        <v>3291</v>
      </c>
      <c r="C17" s="3" t="s">
        <v>534</v>
      </c>
      <c r="D17" s="1" t="s">
        <v>42</v>
      </c>
      <c r="E17" s="1" t="s">
        <v>156</v>
      </c>
      <c r="F17" s="21">
        <v>65</v>
      </c>
      <c r="G17" s="1" t="str">
        <f t="shared" si="11"/>
        <v>2.5</v>
      </c>
      <c r="H17" s="21">
        <v>65</v>
      </c>
      <c r="I17" s="1" t="str">
        <f t="shared" si="12"/>
        <v>2.5</v>
      </c>
      <c r="J17" s="21">
        <v>73</v>
      </c>
      <c r="K17" s="1" t="str">
        <f t="shared" si="0"/>
        <v>3</v>
      </c>
      <c r="L17" s="21">
        <v>75</v>
      </c>
      <c r="M17" s="1" t="str">
        <f t="shared" si="1"/>
        <v>3.5</v>
      </c>
      <c r="N17" s="21">
        <v>72</v>
      </c>
      <c r="O17" s="1" t="str">
        <f t="shared" si="2"/>
        <v>3</v>
      </c>
      <c r="P17" s="21">
        <v>86</v>
      </c>
      <c r="Q17" s="1" t="str">
        <f t="shared" si="3"/>
        <v>4</v>
      </c>
      <c r="R17" s="21">
        <v>55</v>
      </c>
      <c r="S17" s="1" t="str">
        <f t="shared" si="4"/>
        <v>1.5</v>
      </c>
      <c r="T17" s="21">
        <v>89</v>
      </c>
      <c r="U17" s="1" t="str">
        <f t="shared" si="5"/>
        <v>4</v>
      </c>
      <c r="V17" s="21">
        <v>82</v>
      </c>
      <c r="W17" s="1" t="str">
        <f t="shared" si="6"/>
        <v>4</v>
      </c>
      <c r="X17" s="21">
        <v>63</v>
      </c>
      <c r="Y17" s="1" t="str">
        <f t="shared" si="7"/>
        <v>2</v>
      </c>
      <c r="Z17" s="21">
        <v>80</v>
      </c>
      <c r="AA17" s="1" t="str">
        <f t="shared" si="8"/>
        <v>4</v>
      </c>
      <c r="AB17" s="61">
        <f t="shared" si="13"/>
        <v>3.413793103448276</v>
      </c>
      <c r="AC17" s="9" t="s">
        <v>801</v>
      </c>
      <c r="AD17" s="21">
        <v>81</v>
      </c>
      <c r="AE17" s="1" t="str">
        <f t="shared" si="9"/>
        <v>4</v>
      </c>
      <c r="AF17" s="21">
        <v>0</v>
      </c>
      <c r="AG17" s="1" t="str">
        <f t="shared" si="10"/>
        <v>ร</v>
      </c>
      <c r="AH17" s="22" t="s">
        <v>783</v>
      </c>
      <c r="AI17" s="36" t="s">
        <v>786</v>
      </c>
      <c r="AJ17" s="22" t="s">
        <v>783</v>
      </c>
    </row>
    <row r="18" spans="1:36" ht="21" customHeight="1">
      <c r="A18" s="1">
        <v>14</v>
      </c>
      <c r="B18" s="9">
        <v>3325</v>
      </c>
      <c r="C18" s="10" t="s">
        <v>535</v>
      </c>
      <c r="D18" s="9" t="s">
        <v>37</v>
      </c>
      <c r="E18" s="1" t="s">
        <v>170</v>
      </c>
      <c r="F18" s="21">
        <v>0</v>
      </c>
      <c r="G18" s="1" t="str">
        <f t="shared" si="11"/>
        <v>ร</v>
      </c>
      <c r="H18" s="21">
        <v>61</v>
      </c>
      <c r="I18" s="1" t="str">
        <f t="shared" si="12"/>
        <v>2</v>
      </c>
      <c r="J18" s="21">
        <v>61</v>
      </c>
      <c r="K18" s="1" t="str">
        <f t="shared" si="0"/>
        <v>2</v>
      </c>
      <c r="L18" s="21">
        <v>0</v>
      </c>
      <c r="M18" s="1" t="str">
        <f t="shared" si="1"/>
        <v>ร</v>
      </c>
      <c r="N18" s="21">
        <v>0</v>
      </c>
      <c r="O18" s="1" t="str">
        <f t="shared" si="2"/>
        <v>ร</v>
      </c>
      <c r="P18" s="21">
        <v>0</v>
      </c>
      <c r="Q18" s="1" t="str">
        <f t="shared" si="3"/>
        <v>ร</v>
      </c>
      <c r="R18" s="21">
        <v>34</v>
      </c>
      <c r="S18" s="1" t="str">
        <f t="shared" si="4"/>
        <v>0</v>
      </c>
      <c r="T18" s="21">
        <v>75</v>
      </c>
      <c r="U18" s="1" t="str">
        <f t="shared" si="5"/>
        <v>3.5</v>
      </c>
      <c r="V18" s="21">
        <v>71</v>
      </c>
      <c r="W18" s="1" t="str">
        <f t="shared" si="6"/>
        <v>3</v>
      </c>
      <c r="X18" s="21">
        <v>0</v>
      </c>
      <c r="Y18" s="1" t="str">
        <f t="shared" si="7"/>
        <v>ร</v>
      </c>
      <c r="Z18" s="21">
        <v>71</v>
      </c>
      <c r="AA18" s="1" t="str">
        <f t="shared" si="8"/>
        <v>3</v>
      </c>
      <c r="AB18" s="61" t="e">
        <f t="shared" si="13"/>
        <v>#VALUE!</v>
      </c>
      <c r="AC18" s="9" t="s">
        <v>801</v>
      </c>
      <c r="AD18" s="21">
        <v>78</v>
      </c>
      <c r="AE18" s="1" t="str">
        <f t="shared" si="9"/>
        <v>3.5</v>
      </c>
      <c r="AF18" s="21">
        <v>0</v>
      </c>
      <c r="AG18" s="1" t="str">
        <f t="shared" si="10"/>
        <v>ร</v>
      </c>
      <c r="AH18" s="22" t="s">
        <v>783</v>
      </c>
      <c r="AI18" s="36" t="s">
        <v>786</v>
      </c>
      <c r="AJ18" s="22"/>
    </row>
    <row r="19" spans="1:36" ht="21" customHeight="1">
      <c r="A19" s="1">
        <v>15</v>
      </c>
      <c r="B19" s="50">
        <v>3980</v>
      </c>
      <c r="C19" s="3" t="s">
        <v>536</v>
      </c>
      <c r="D19" s="9" t="s">
        <v>37</v>
      </c>
      <c r="E19" s="1" t="s">
        <v>156</v>
      </c>
      <c r="F19" s="21">
        <v>70</v>
      </c>
      <c r="G19" s="1" t="str">
        <f t="shared" si="11"/>
        <v>3</v>
      </c>
      <c r="H19" s="21">
        <v>75</v>
      </c>
      <c r="I19" s="1" t="str">
        <f t="shared" si="12"/>
        <v>3.5</v>
      </c>
      <c r="J19" s="21">
        <v>80</v>
      </c>
      <c r="K19" s="1" t="str">
        <f t="shared" si="0"/>
        <v>4</v>
      </c>
      <c r="L19" s="21">
        <v>90</v>
      </c>
      <c r="M19" s="1" t="str">
        <f t="shared" si="1"/>
        <v>4</v>
      </c>
      <c r="N19" s="21">
        <v>65</v>
      </c>
      <c r="O19" s="1" t="str">
        <f t="shared" si="2"/>
        <v>2.5</v>
      </c>
      <c r="P19" s="21">
        <v>89</v>
      </c>
      <c r="Q19" s="1" t="str">
        <f t="shared" si="3"/>
        <v>4</v>
      </c>
      <c r="R19" s="21">
        <v>72</v>
      </c>
      <c r="S19" s="1" t="str">
        <f t="shared" si="4"/>
        <v>3</v>
      </c>
      <c r="T19" s="21">
        <v>85</v>
      </c>
      <c r="U19" s="1" t="str">
        <f t="shared" si="5"/>
        <v>4</v>
      </c>
      <c r="V19" s="21">
        <v>70</v>
      </c>
      <c r="W19" s="1" t="str">
        <f t="shared" si="6"/>
        <v>3</v>
      </c>
      <c r="X19" s="21">
        <v>0</v>
      </c>
      <c r="Y19" s="1" t="str">
        <f t="shared" si="7"/>
        <v>ร</v>
      </c>
      <c r="Z19" s="21">
        <v>80</v>
      </c>
      <c r="AA19" s="1" t="str">
        <f t="shared" si="8"/>
        <v>4</v>
      </c>
      <c r="AB19" s="61" t="e">
        <f t="shared" si="13"/>
        <v>#VALUE!</v>
      </c>
      <c r="AC19" s="9" t="s">
        <v>801</v>
      </c>
      <c r="AD19" s="21">
        <v>68</v>
      </c>
      <c r="AE19" s="1" t="str">
        <f t="shared" si="9"/>
        <v>2.5</v>
      </c>
      <c r="AF19" s="21">
        <v>0</v>
      </c>
      <c r="AG19" s="1" t="str">
        <f t="shared" si="10"/>
        <v>ร</v>
      </c>
      <c r="AH19" s="22" t="s">
        <v>783</v>
      </c>
      <c r="AI19" s="36" t="s">
        <v>786</v>
      </c>
      <c r="AJ19" s="22" t="s">
        <v>783</v>
      </c>
    </row>
    <row r="20" spans="1:36" ht="21" customHeight="1">
      <c r="A20" s="1">
        <v>16</v>
      </c>
      <c r="B20" s="50">
        <v>3981</v>
      </c>
      <c r="C20" s="3" t="s">
        <v>537</v>
      </c>
      <c r="D20" s="9" t="s">
        <v>37</v>
      </c>
      <c r="E20" s="1" t="s">
        <v>156</v>
      </c>
      <c r="F20" s="21">
        <v>54</v>
      </c>
      <c r="G20" s="1" t="str">
        <f t="shared" si="11"/>
        <v>1</v>
      </c>
      <c r="H20" s="21">
        <v>70</v>
      </c>
      <c r="I20" s="1" t="str">
        <f t="shared" si="12"/>
        <v>3</v>
      </c>
      <c r="J20" s="21">
        <v>70</v>
      </c>
      <c r="K20" s="1" t="str">
        <f t="shared" si="0"/>
        <v>3</v>
      </c>
      <c r="L20" s="21">
        <v>73</v>
      </c>
      <c r="M20" s="1" t="str">
        <f t="shared" si="1"/>
        <v>3</v>
      </c>
      <c r="N20" s="21">
        <v>64</v>
      </c>
      <c r="O20" s="1" t="str">
        <f t="shared" si="2"/>
        <v>2</v>
      </c>
      <c r="P20" s="21">
        <v>88</v>
      </c>
      <c r="Q20" s="1" t="str">
        <f t="shared" si="3"/>
        <v>4</v>
      </c>
      <c r="R20" s="21">
        <v>54</v>
      </c>
      <c r="S20" s="1" t="str">
        <f t="shared" si="4"/>
        <v>1</v>
      </c>
      <c r="T20" s="21">
        <v>88</v>
      </c>
      <c r="U20" s="1" t="str">
        <f t="shared" si="5"/>
        <v>4</v>
      </c>
      <c r="V20" s="21">
        <v>72</v>
      </c>
      <c r="W20" s="1" t="str">
        <f t="shared" si="6"/>
        <v>3</v>
      </c>
      <c r="X20" s="21">
        <v>60</v>
      </c>
      <c r="Y20" s="1" t="str">
        <f t="shared" si="7"/>
        <v>2</v>
      </c>
      <c r="Z20" s="21">
        <v>77</v>
      </c>
      <c r="AA20" s="1" t="str">
        <f t="shared" si="8"/>
        <v>3.5</v>
      </c>
      <c r="AB20" s="61">
        <f t="shared" si="13"/>
        <v>2.7758620689655173</v>
      </c>
      <c r="AC20" s="9" t="s">
        <v>801</v>
      </c>
      <c r="AD20" s="21">
        <v>69</v>
      </c>
      <c r="AE20" s="1" t="str">
        <f t="shared" si="9"/>
        <v>2.5</v>
      </c>
      <c r="AF20" s="21">
        <v>76</v>
      </c>
      <c r="AG20" s="1" t="str">
        <f t="shared" si="10"/>
        <v>3.5</v>
      </c>
      <c r="AH20" s="22" t="s">
        <v>783</v>
      </c>
      <c r="AI20" s="36" t="s">
        <v>786</v>
      </c>
      <c r="AJ20" s="22" t="s">
        <v>783</v>
      </c>
    </row>
    <row r="21" spans="1:36" ht="21" customHeight="1">
      <c r="A21" s="1">
        <v>17</v>
      </c>
      <c r="B21" s="50">
        <v>3982</v>
      </c>
      <c r="C21" s="3" t="s">
        <v>538</v>
      </c>
      <c r="D21" s="9" t="s">
        <v>37</v>
      </c>
      <c r="E21" s="1" t="s">
        <v>149</v>
      </c>
      <c r="F21" s="21">
        <v>75</v>
      </c>
      <c r="G21" s="1" t="str">
        <f t="shared" si="11"/>
        <v>3.5</v>
      </c>
      <c r="H21" s="21">
        <v>72</v>
      </c>
      <c r="I21" s="1" t="str">
        <f t="shared" si="12"/>
        <v>3</v>
      </c>
      <c r="J21" s="21">
        <v>73</v>
      </c>
      <c r="K21" s="1" t="str">
        <f t="shared" si="0"/>
        <v>3</v>
      </c>
      <c r="L21" s="21">
        <v>88</v>
      </c>
      <c r="M21" s="1" t="str">
        <f t="shared" si="1"/>
        <v>4</v>
      </c>
      <c r="N21" s="21">
        <v>74</v>
      </c>
      <c r="O21" s="1" t="str">
        <f t="shared" si="2"/>
        <v>3</v>
      </c>
      <c r="P21" s="21">
        <v>88</v>
      </c>
      <c r="Q21" s="1" t="str">
        <f t="shared" si="3"/>
        <v>4</v>
      </c>
      <c r="R21" s="21">
        <v>86</v>
      </c>
      <c r="S21" s="1" t="str">
        <f t="shared" si="4"/>
        <v>4</v>
      </c>
      <c r="T21" s="21">
        <v>91</v>
      </c>
      <c r="U21" s="1" t="str">
        <f t="shared" si="5"/>
        <v>4</v>
      </c>
      <c r="V21" s="21">
        <v>73</v>
      </c>
      <c r="W21" s="1" t="str">
        <f t="shared" si="6"/>
        <v>3</v>
      </c>
      <c r="X21" s="21">
        <v>65</v>
      </c>
      <c r="Y21" s="1" t="str">
        <f t="shared" si="7"/>
        <v>2.5</v>
      </c>
      <c r="Z21" s="21">
        <v>82</v>
      </c>
      <c r="AA21" s="1" t="str">
        <f t="shared" si="8"/>
        <v>4</v>
      </c>
      <c r="AB21" s="61">
        <f t="shared" si="13"/>
        <v>3.3275862068965516</v>
      </c>
      <c r="AC21" s="9" t="s">
        <v>801</v>
      </c>
      <c r="AD21" s="21">
        <v>67</v>
      </c>
      <c r="AE21" s="1" t="str">
        <f t="shared" si="9"/>
        <v>2.5</v>
      </c>
      <c r="AF21" s="21">
        <v>82</v>
      </c>
      <c r="AG21" s="1" t="str">
        <f t="shared" si="10"/>
        <v>4</v>
      </c>
      <c r="AH21" s="22" t="s">
        <v>783</v>
      </c>
      <c r="AI21" s="36" t="s">
        <v>785</v>
      </c>
      <c r="AJ21" s="22" t="s">
        <v>783</v>
      </c>
    </row>
    <row r="22" spans="1:36" ht="21" customHeight="1">
      <c r="A22" s="1">
        <v>18</v>
      </c>
      <c r="B22" s="1">
        <v>3292</v>
      </c>
      <c r="C22" s="3" t="s">
        <v>539</v>
      </c>
      <c r="D22" s="1" t="s">
        <v>45</v>
      </c>
      <c r="E22" s="1" t="s">
        <v>540</v>
      </c>
      <c r="F22" s="21">
        <v>70</v>
      </c>
      <c r="G22" s="1" t="str">
        <f t="shared" si="11"/>
        <v>3</v>
      </c>
      <c r="H22" s="21">
        <v>84</v>
      </c>
      <c r="I22" s="1" t="str">
        <f t="shared" si="12"/>
        <v>4</v>
      </c>
      <c r="J22" s="21">
        <v>76</v>
      </c>
      <c r="K22" s="1" t="str">
        <f t="shared" si="0"/>
        <v>3.5</v>
      </c>
      <c r="L22" s="21">
        <v>90</v>
      </c>
      <c r="M22" s="1" t="str">
        <f t="shared" si="1"/>
        <v>4</v>
      </c>
      <c r="N22" s="21">
        <v>74</v>
      </c>
      <c r="O22" s="1" t="str">
        <f t="shared" si="2"/>
        <v>3</v>
      </c>
      <c r="P22" s="21">
        <v>80</v>
      </c>
      <c r="Q22" s="1" t="str">
        <f t="shared" si="3"/>
        <v>4</v>
      </c>
      <c r="R22" s="21">
        <v>87</v>
      </c>
      <c r="S22" s="1" t="str">
        <f t="shared" si="4"/>
        <v>4</v>
      </c>
      <c r="T22" s="21">
        <v>89</v>
      </c>
      <c r="U22" s="1" t="str">
        <f t="shared" si="5"/>
        <v>4</v>
      </c>
      <c r="V22" s="21">
        <v>83</v>
      </c>
      <c r="W22" s="1" t="str">
        <f t="shared" si="6"/>
        <v>4</v>
      </c>
      <c r="X22" s="21">
        <v>70</v>
      </c>
      <c r="Y22" s="1" t="str">
        <f t="shared" si="7"/>
        <v>3</v>
      </c>
      <c r="Z22" s="21">
        <v>85</v>
      </c>
      <c r="AA22" s="1" t="str">
        <f t="shared" si="8"/>
        <v>4</v>
      </c>
      <c r="AB22" s="61">
        <f t="shared" si="13"/>
        <v>3.8275862068965516</v>
      </c>
      <c r="AC22" s="9" t="s">
        <v>801</v>
      </c>
      <c r="AD22" s="21">
        <v>68</v>
      </c>
      <c r="AE22" s="1" t="str">
        <f t="shared" si="9"/>
        <v>2.5</v>
      </c>
      <c r="AF22" s="21">
        <v>77</v>
      </c>
      <c r="AG22" s="1" t="str">
        <f t="shared" si="10"/>
        <v>3.5</v>
      </c>
      <c r="AH22" s="22" t="s">
        <v>783</v>
      </c>
      <c r="AI22" s="36" t="s">
        <v>789</v>
      </c>
      <c r="AJ22" s="22" t="s">
        <v>783</v>
      </c>
    </row>
    <row r="23" spans="1:36" ht="21" customHeight="1">
      <c r="A23" s="1">
        <v>19</v>
      </c>
      <c r="B23" s="1">
        <v>3295</v>
      </c>
      <c r="C23" s="3" t="s">
        <v>541</v>
      </c>
      <c r="D23" s="1" t="s">
        <v>45</v>
      </c>
      <c r="E23" s="1" t="s">
        <v>540</v>
      </c>
      <c r="F23" s="21">
        <v>75</v>
      </c>
      <c r="G23" s="1" t="str">
        <f t="shared" si="11"/>
        <v>3.5</v>
      </c>
      <c r="H23" s="21">
        <v>78</v>
      </c>
      <c r="I23" s="1" t="str">
        <f t="shared" si="12"/>
        <v>3.5</v>
      </c>
      <c r="J23" s="21">
        <v>70</v>
      </c>
      <c r="K23" s="1" t="str">
        <f t="shared" si="0"/>
        <v>3</v>
      </c>
      <c r="L23" s="21">
        <v>90</v>
      </c>
      <c r="M23" s="1" t="str">
        <f t="shared" si="1"/>
        <v>4</v>
      </c>
      <c r="N23" s="21">
        <v>69</v>
      </c>
      <c r="O23" s="1" t="str">
        <f t="shared" si="2"/>
        <v>2.5</v>
      </c>
      <c r="P23" s="21">
        <v>85</v>
      </c>
      <c r="Q23" s="1" t="str">
        <f t="shared" si="3"/>
        <v>4</v>
      </c>
      <c r="R23" s="21">
        <v>82</v>
      </c>
      <c r="S23" s="1" t="str">
        <f t="shared" si="4"/>
        <v>4</v>
      </c>
      <c r="T23" s="21">
        <v>89</v>
      </c>
      <c r="U23" s="1" t="str">
        <f t="shared" si="5"/>
        <v>4</v>
      </c>
      <c r="V23" s="21">
        <v>62</v>
      </c>
      <c r="W23" s="1" t="str">
        <f t="shared" si="6"/>
        <v>2</v>
      </c>
      <c r="X23" s="21">
        <v>67</v>
      </c>
      <c r="Y23" s="1" t="str">
        <f t="shared" si="7"/>
        <v>2.5</v>
      </c>
      <c r="Z23" s="21">
        <v>88</v>
      </c>
      <c r="AA23" s="1" t="str">
        <f t="shared" si="8"/>
        <v>4</v>
      </c>
      <c r="AB23" s="61">
        <f t="shared" si="13"/>
        <v>2.9310344827586206</v>
      </c>
      <c r="AC23" s="9" t="s">
        <v>801</v>
      </c>
      <c r="AD23" s="21">
        <v>73</v>
      </c>
      <c r="AE23" s="1" t="str">
        <f t="shared" si="9"/>
        <v>3</v>
      </c>
      <c r="AF23" s="21">
        <v>76</v>
      </c>
      <c r="AG23" s="1" t="str">
        <f t="shared" si="10"/>
        <v>3.5</v>
      </c>
      <c r="AH23" s="22" t="s">
        <v>783</v>
      </c>
      <c r="AI23" s="36" t="s">
        <v>789</v>
      </c>
      <c r="AJ23" s="22" t="s">
        <v>783</v>
      </c>
    </row>
    <row r="24" spans="1:36" ht="21" customHeight="1">
      <c r="A24" s="1">
        <v>20</v>
      </c>
      <c r="B24" s="1">
        <v>3301</v>
      </c>
      <c r="C24" s="3" t="s">
        <v>542</v>
      </c>
      <c r="D24" s="1" t="s">
        <v>46</v>
      </c>
      <c r="E24" s="1" t="s">
        <v>540</v>
      </c>
      <c r="F24" s="21">
        <v>0</v>
      </c>
      <c r="G24" s="1" t="str">
        <f t="shared" si="11"/>
        <v>ร</v>
      </c>
      <c r="H24" s="21">
        <v>55</v>
      </c>
      <c r="I24" s="1" t="str">
        <f t="shared" si="12"/>
        <v>1.5</v>
      </c>
      <c r="J24" s="21">
        <v>67</v>
      </c>
      <c r="K24" s="1" t="str">
        <f t="shared" si="0"/>
        <v>2.5</v>
      </c>
      <c r="L24" s="21">
        <v>90</v>
      </c>
      <c r="M24" s="1" t="str">
        <f t="shared" si="1"/>
        <v>4</v>
      </c>
      <c r="N24" s="21">
        <v>58</v>
      </c>
      <c r="O24" s="1" t="str">
        <f t="shared" si="2"/>
        <v>1.5</v>
      </c>
      <c r="P24" s="21">
        <v>86</v>
      </c>
      <c r="Q24" s="1" t="str">
        <f t="shared" si="3"/>
        <v>4</v>
      </c>
      <c r="R24" s="21">
        <v>78</v>
      </c>
      <c r="S24" s="1" t="str">
        <f t="shared" si="4"/>
        <v>3.5</v>
      </c>
      <c r="T24" s="21">
        <v>68</v>
      </c>
      <c r="U24" s="1" t="str">
        <f t="shared" si="5"/>
        <v>2.5</v>
      </c>
      <c r="V24" s="21">
        <v>67</v>
      </c>
      <c r="W24" s="1" t="str">
        <f t="shared" si="6"/>
        <v>2.5</v>
      </c>
      <c r="X24" s="21">
        <v>0</v>
      </c>
      <c r="Y24" s="1" t="str">
        <f t="shared" si="7"/>
        <v>ร</v>
      </c>
      <c r="Z24" s="21">
        <v>86</v>
      </c>
      <c r="AA24" s="1" t="str">
        <f t="shared" si="8"/>
        <v>4</v>
      </c>
      <c r="AB24" s="61" t="e">
        <f t="shared" si="13"/>
        <v>#VALUE!</v>
      </c>
      <c r="AC24" s="9" t="s">
        <v>801</v>
      </c>
      <c r="AD24" s="21">
        <v>69</v>
      </c>
      <c r="AE24" s="1" t="str">
        <f t="shared" si="9"/>
        <v>2.5</v>
      </c>
      <c r="AF24" s="21">
        <v>77</v>
      </c>
      <c r="AG24" s="1" t="str">
        <f t="shared" si="10"/>
        <v>3.5</v>
      </c>
      <c r="AH24" s="22" t="s">
        <v>783</v>
      </c>
      <c r="AI24" s="36" t="s">
        <v>797</v>
      </c>
      <c r="AJ24" s="22" t="s">
        <v>783</v>
      </c>
    </row>
    <row r="25" spans="1:36" ht="21" customHeight="1">
      <c r="A25" s="1">
        <v>21</v>
      </c>
      <c r="B25" s="9">
        <v>3304</v>
      </c>
      <c r="C25" s="55" t="s">
        <v>167</v>
      </c>
      <c r="D25" s="9" t="s">
        <v>45</v>
      </c>
      <c r="E25" s="9" t="s">
        <v>156</v>
      </c>
      <c r="F25" s="21">
        <v>0</v>
      </c>
      <c r="G25" s="1" t="str">
        <f t="shared" si="11"/>
        <v>ร</v>
      </c>
      <c r="H25" s="21">
        <v>57</v>
      </c>
      <c r="I25" s="1" t="str">
        <f t="shared" si="12"/>
        <v>1.5</v>
      </c>
      <c r="J25" s="21">
        <v>23</v>
      </c>
      <c r="K25" s="1" t="str">
        <f t="shared" si="0"/>
        <v>0</v>
      </c>
      <c r="L25" s="21">
        <v>0</v>
      </c>
      <c r="M25" s="1" t="str">
        <f t="shared" si="1"/>
        <v>ร</v>
      </c>
      <c r="N25" s="21">
        <v>50</v>
      </c>
      <c r="O25" s="1" t="str">
        <f t="shared" si="2"/>
        <v>1</v>
      </c>
      <c r="P25" s="21">
        <v>80</v>
      </c>
      <c r="Q25" s="1" t="str">
        <f t="shared" si="3"/>
        <v>4</v>
      </c>
      <c r="R25" s="21">
        <v>51</v>
      </c>
      <c r="S25" s="1" t="str">
        <f t="shared" si="4"/>
        <v>1</v>
      </c>
      <c r="T25" s="21">
        <v>80</v>
      </c>
      <c r="U25" s="1" t="str">
        <f t="shared" si="5"/>
        <v>4</v>
      </c>
      <c r="V25" s="21">
        <v>0</v>
      </c>
      <c r="W25" s="1" t="str">
        <f t="shared" si="6"/>
        <v>ร</v>
      </c>
      <c r="X25" s="21">
        <v>0</v>
      </c>
      <c r="Y25" s="1" t="str">
        <f t="shared" si="7"/>
        <v>ร</v>
      </c>
      <c r="Z25" s="21">
        <v>83</v>
      </c>
      <c r="AA25" s="1" t="str">
        <f t="shared" si="8"/>
        <v>4</v>
      </c>
      <c r="AB25" s="61" t="e">
        <f t="shared" si="13"/>
        <v>#VALUE!</v>
      </c>
      <c r="AC25" s="9" t="s">
        <v>801</v>
      </c>
      <c r="AD25" s="21">
        <v>65</v>
      </c>
      <c r="AE25" s="1" t="str">
        <f t="shared" si="9"/>
        <v>2.5</v>
      </c>
      <c r="AF25" s="21">
        <v>0</v>
      </c>
      <c r="AG25" s="1" t="str">
        <f t="shared" si="10"/>
        <v>ร</v>
      </c>
      <c r="AH25" s="22" t="s">
        <v>783</v>
      </c>
      <c r="AI25" s="36" t="s">
        <v>788</v>
      </c>
      <c r="AJ25" s="22" t="s">
        <v>783</v>
      </c>
    </row>
    <row r="26" spans="1:36" ht="21" customHeight="1">
      <c r="A26" s="1">
        <v>22</v>
      </c>
      <c r="B26" s="1">
        <v>3305</v>
      </c>
      <c r="C26" s="3" t="s">
        <v>543</v>
      </c>
      <c r="D26" s="1" t="s">
        <v>45</v>
      </c>
      <c r="E26" s="1" t="s">
        <v>540</v>
      </c>
      <c r="F26" s="21">
        <v>70</v>
      </c>
      <c r="G26" s="1" t="str">
        <f t="shared" si="11"/>
        <v>3</v>
      </c>
      <c r="H26" s="21">
        <v>67</v>
      </c>
      <c r="I26" s="1" t="str">
        <f t="shared" si="12"/>
        <v>2.5</v>
      </c>
      <c r="J26" s="21">
        <v>72</v>
      </c>
      <c r="K26" s="1" t="str">
        <f t="shared" si="0"/>
        <v>3</v>
      </c>
      <c r="L26" s="21">
        <v>90</v>
      </c>
      <c r="M26" s="1" t="str">
        <f t="shared" si="1"/>
        <v>4</v>
      </c>
      <c r="N26" s="21">
        <v>67</v>
      </c>
      <c r="O26" s="1" t="str">
        <f t="shared" si="2"/>
        <v>2.5</v>
      </c>
      <c r="P26" s="21">
        <v>83</v>
      </c>
      <c r="Q26" s="1" t="str">
        <f t="shared" si="3"/>
        <v>4</v>
      </c>
      <c r="R26" s="21">
        <v>80</v>
      </c>
      <c r="S26" s="1" t="str">
        <f t="shared" si="4"/>
        <v>4</v>
      </c>
      <c r="T26" s="21">
        <v>89</v>
      </c>
      <c r="U26" s="1" t="str">
        <f t="shared" si="5"/>
        <v>4</v>
      </c>
      <c r="V26" s="21">
        <v>71</v>
      </c>
      <c r="W26" s="1" t="str">
        <f t="shared" si="6"/>
        <v>3</v>
      </c>
      <c r="X26" s="21">
        <v>0</v>
      </c>
      <c r="Y26" s="1" t="str">
        <f t="shared" si="7"/>
        <v>ร</v>
      </c>
      <c r="Z26" s="21">
        <v>84</v>
      </c>
      <c r="AA26" s="1" t="str">
        <f t="shared" si="8"/>
        <v>4</v>
      </c>
      <c r="AB26" s="61" t="e">
        <f t="shared" si="13"/>
        <v>#VALUE!</v>
      </c>
      <c r="AC26" s="9" t="s">
        <v>801</v>
      </c>
      <c r="AD26" s="21">
        <v>66</v>
      </c>
      <c r="AE26" s="1" t="str">
        <f t="shared" si="9"/>
        <v>2.5</v>
      </c>
      <c r="AF26" s="21">
        <v>76</v>
      </c>
      <c r="AG26" s="1" t="str">
        <f t="shared" si="10"/>
        <v>3.5</v>
      </c>
      <c r="AH26" s="22" t="s">
        <v>783</v>
      </c>
      <c r="AI26" s="36" t="s">
        <v>789</v>
      </c>
      <c r="AJ26" s="22" t="s">
        <v>783</v>
      </c>
    </row>
    <row r="27" spans="1:36" ht="21" customHeight="1">
      <c r="A27" s="1">
        <v>23</v>
      </c>
      <c r="B27" s="9">
        <v>3310</v>
      </c>
      <c r="C27" s="10" t="s">
        <v>544</v>
      </c>
      <c r="D27" s="9" t="s">
        <v>45</v>
      </c>
      <c r="E27" s="1" t="s">
        <v>540</v>
      </c>
      <c r="F27" s="21">
        <v>80</v>
      </c>
      <c r="G27" s="1" t="str">
        <f t="shared" si="11"/>
        <v>4</v>
      </c>
      <c r="H27" s="21">
        <v>76</v>
      </c>
      <c r="I27" s="1" t="str">
        <f t="shared" si="12"/>
        <v>3.5</v>
      </c>
      <c r="J27" s="21">
        <v>72</v>
      </c>
      <c r="K27" s="1" t="str">
        <f t="shared" si="0"/>
        <v>3</v>
      </c>
      <c r="L27" s="21">
        <v>91</v>
      </c>
      <c r="M27" s="1" t="str">
        <f t="shared" si="1"/>
        <v>4</v>
      </c>
      <c r="N27" s="21">
        <v>67</v>
      </c>
      <c r="O27" s="1" t="str">
        <f t="shared" si="2"/>
        <v>2.5</v>
      </c>
      <c r="P27" s="21">
        <v>80</v>
      </c>
      <c r="Q27" s="1" t="str">
        <f t="shared" si="3"/>
        <v>4</v>
      </c>
      <c r="R27" s="21">
        <v>82</v>
      </c>
      <c r="S27" s="1" t="str">
        <f t="shared" si="4"/>
        <v>4</v>
      </c>
      <c r="T27" s="21">
        <v>93</v>
      </c>
      <c r="U27" s="1" t="str">
        <f t="shared" si="5"/>
        <v>4</v>
      </c>
      <c r="V27" s="21">
        <v>79</v>
      </c>
      <c r="W27" s="1" t="str">
        <f t="shared" si="6"/>
        <v>3.5</v>
      </c>
      <c r="X27" s="21">
        <v>68</v>
      </c>
      <c r="Y27" s="1" t="str">
        <f t="shared" si="7"/>
        <v>2.5</v>
      </c>
      <c r="Z27" s="21">
        <v>87</v>
      </c>
      <c r="AA27" s="1" t="str">
        <f t="shared" si="8"/>
        <v>4</v>
      </c>
      <c r="AB27" s="61">
        <f t="shared" si="13"/>
        <v>3.586206896551724</v>
      </c>
      <c r="AC27" s="9" t="s">
        <v>801</v>
      </c>
      <c r="AD27" s="21">
        <v>67</v>
      </c>
      <c r="AE27" s="1" t="str">
        <f t="shared" si="9"/>
        <v>2.5</v>
      </c>
      <c r="AF27" s="21">
        <v>78</v>
      </c>
      <c r="AG27" s="1" t="str">
        <f t="shared" si="10"/>
        <v>3.5</v>
      </c>
      <c r="AH27" s="22" t="s">
        <v>783</v>
      </c>
      <c r="AI27" s="36" t="s">
        <v>798</v>
      </c>
      <c r="AJ27" s="22" t="s">
        <v>783</v>
      </c>
    </row>
    <row r="28" spans="1:36" ht="21" customHeight="1">
      <c r="A28" s="1">
        <v>24</v>
      </c>
      <c r="B28" s="1">
        <v>3312</v>
      </c>
      <c r="C28" s="3" t="s">
        <v>545</v>
      </c>
      <c r="D28" s="1" t="s">
        <v>45</v>
      </c>
      <c r="E28" s="1" t="s">
        <v>149</v>
      </c>
      <c r="F28" s="21">
        <v>70</v>
      </c>
      <c r="G28" s="1" t="str">
        <f t="shared" si="11"/>
        <v>3</v>
      </c>
      <c r="H28" s="21">
        <v>76</v>
      </c>
      <c r="I28" s="1" t="str">
        <f t="shared" si="12"/>
        <v>3.5</v>
      </c>
      <c r="J28" s="21">
        <v>65</v>
      </c>
      <c r="K28" s="1" t="str">
        <f t="shared" si="0"/>
        <v>2.5</v>
      </c>
      <c r="L28" s="21">
        <v>75</v>
      </c>
      <c r="M28" s="1" t="str">
        <f t="shared" si="1"/>
        <v>3.5</v>
      </c>
      <c r="N28" s="21">
        <v>53</v>
      </c>
      <c r="O28" s="1" t="str">
        <f t="shared" si="2"/>
        <v>1</v>
      </c>
      <c r="P28" s="21">
        <v>82</v>
      </c>
      <c r="Q28" s="1" t="str">
        <f t="shared" si="3"/>
        <v>4</v>
      </c>
      <c r="R28" s="21">
        <v>85</v>
      </c>
      <c r="S28" s="1" t="str">
        <f t="shared" si="4"/>
        <v>4</v>
      </c>
      <c r="T28" s="21">
        <v>83</v>
      </c>
      <c r="U28" s="1" t="str">
        <f t="shared" si="5"/>
        <v>4</v>
      </c>
      <c r="V28" s="21">
        <v>74</v>
      </c>
      <c r="W28" s="1" t="str">
        <f t="shared" si="6"/>
        <v>3</v>
      </c>
      <c r="X28" s="21">
        <v>67</v>
      </c>
      <c r="Y28" s="1" t="str">
        <f t="shared" si="7"/>
        <v>2.5</v>
      </c>
      <c r="Z28" s="21">
        <v>72</v>
      </c>
      <c r="AA28" s="1" t="str">
        <f t="shared" si="8"/>
        <v>3</v>
      </c>
      <c r="AB28" s="61">
        <f t="shared" si="13"/>
        <v>3.086206896551724</v>
      </c>
      <c r="AC28" s="9" t="s">
        <v>801</v>
      </c>
      <c r="AD28" s="21">
        <v>72</v>
      </c>
      <c r="AE28" s="1" t="str">
        <f t="shared" si="9"/>
        <v>3</v>
      </c>
      <c r="AF28" s="21">
        <v>75</v>
      </c>
      <c r="AG28" s="1" t="str">
        <f t="shared" si="10"/>
        <v>3.5</v>
      </c>
      <c r="AH28" s="22" t="s">
        <v>783</v>
      </c>
      <c r="AI28" s="36" t="s">
        <v>798</v>
      </c>
      <c r="AJ28" s="22" t="s">
        <v>783</v>
      </c>
    </row>
    <row r="29" spans="1:36" ht="21" customHeight="1">
      <c r="A29" s="1">
        <v>25</v>
      </c>
      <c r="B29" s="9">
        <v>3316</v>
      </c>
      <c r="C29" s="10" t="s">
        <v>546</v>
      </c>
      <c r="D29" s="9" t="s">
        <v>45</v>
      </c>
      <c r="E29" s="9" t="s">
        <v>540</v>
      </c>
      <c r="F29" s="21">
        <v>75</v>
      </c>
      <c r="G29" s="1" t="str">
        <f t="shared" si="11"/>
        <v>3.5</v>
      </c>
      <c r="H29" s="21">
        <v>70</v>
      </c>
      <c r="I29" s="1" t="str">
        <f t="shared" si="12"/>
        <v>3</v>
      </c>
      <c r="J29" s="21">
        <v>74</v>
      </c>
      <c r="K29" s="1" t="str">
        <f t="shared" si="0"/>
        <v>3</v>
      </c>
      <c r="L29" s="21">
        <v>74</v>
      </c>
      <c r="M29" s="1" t="str">
        <f t="shared" si="1"/>
        <v>3</v>
      </c>
      <c r="N29" s="21">
        <v>64</v>
      </c>
      <c r="O29" s="1" t="str">
        <f t="shared" si="2"/>
        <v>2</v>
      </c>
      <c r="P29" s="21">
        <v>85</v>
      </c>
      <c r="Q29" s="1" t="str">
        <f t="shared" si="3"/>
        <v>4</v>
      </c>
      <c r="R29" s="21">
        <v>73</v>
      </c>
      <c r="S29" s="1" t="str">
        <f t="shared" si="4"/>
        <v>3</v>
      </c>
      <c r="T29" s="21">
        <v>87</v>
      </c>
      <c r="U29" s="1" t="str">
        <f t="shared" si="5"/>
        <v>4</v>
      </c>
      <c r="V29" s="21">
        <v>69</v>
      </c>
      <c r="W29" s="1" t="str">
        <f t="shared" si="6"/>
        <v>2.5</v>
      </c>
      <c r="X29" s="21">
        <v>0</v>
      </c>
      <c r="Y29" s="1" t="str">
        <f t="shared" si="7"/>
        <v>ร</v>
      </c>
      <c r="Z29" s="21">
        <v>89</v>
      </c>
      <c r="AA29" s="1" t="str">
        <f t="shared" si="8"/>
        <v>4</v>
      </c>
      <c r="AB29" s="61" t="e">
        <f t="shared" si="13"/>
        <v>#VALUE!</v>
      </c>
      <c r="AC29" s="9" t="s">
        <v>801</v>
      </c>
      <c r="AD29" s="21">
        <v>70</v>
      </c>
      <c r="AE29" s="1" t="str">
        <f t="shared" si="9"/>
        <v>3</v>
      </c>
      <c r="AF29" s="21">
        <v>76</v>
      </c>
      <c r="AG29" s="1" t="str">
        <f t="shared" si="10"/>
        <v>3.5</v>
      </c>
      <c r="AH29" s="22" t="s">
        <v>783</v>
      </c>
      <c r="AI29" s="36" t="s">
        <v>789</v>
      </c>
      <c r="AJ29" s="22" t="s">
        <v>783</v>
      </c>
    </row>
    <row r="30" spans="1:37" ht="21" customHeight="1">
      <c r="A30" s="1">
        <v>26</v>
      </c>
      <c r="B30" s="9">
        <v>3330</v>
      </c>
      <c r="C30" s="10" t="s">
        <v>547</v>
      </c>
      <c r="D30" s="9" t="s">
        <v>45</v>
      </c>
      <c r="E30" s="9" t="s">
        <v>540</v>
      </c>
      <c r="F30" s="21">
        <v>54</v>
      </c>
      <c r="G30" s="1" t="str">
        <f t="shared" si="11"/>
        <v>1</v>
      </c>
      <c r="H30" s="21">
        <v>64</v>
      </c>
      <c r="I30" s="1" t="str">
        <f t="shared" si="12"/>
        <v>2</v>
      </c>
      <c r="J30" s="21">
        <v>54</v>
      </c>
      <c r="K30" s="1" t="str">
        <f t="shared" si="0"/>
        <v>1</v>
      </c>
      <c r="L30" s="21">
        <v>74</v>
      </c>
      <c r="M30" s="1" t="str">
        <f t="shared" si="1"/>
        <v>3</v>
      </c>
      <c r="N30" s="21">
        <v>50</v>
      </c>
      <c r="O30" s="1" t="str">
        <f t="shared" si="2"/>
        <v>1</v>
      </c>
      <c r="P30" s="21">
        <v>80</v>
      </c>
      <c r="Q30" s="1" t="str">
        <f t="shared" si="3"/>
        <v>4</v>
      </c>
      <c r="R30" s="21">
        <v>41</v>
      </c>
      <c r="S30" s="1" t="str">
        <f t="shared" si="4"/>
        <v>0</v>
      </c>
      <c r="T30" s="21">
        <v>77</v>
      </c>
      <c r="U30" s="1" t="str">
        <f t="shared" si="5"/>
        <v>3.5</v>
      </c>
      <c r="V30" s="21">
        <v>0</v>
      </c>
      <c r="W30" s="1" t="str">
        <f t="shared" si="6"/>
        <v>ร</v>
      </c>
      <c r="X30" s="21">
        <v>61</v>
      </c>
      <c r="Y30" s="1" t="str">
        <f t="shared" si="7"/>
        <v>2</v>
      </c>
      <c r="Z30" s="21">
        <v>88</v>
      </c>
      <c r="AA30" s="1" t="str">
        <f t="shared" si="8"/>
        <v>4</v>
      </c>
      <c r="AB30" s="61" t="e">
        <f t="shared" si="13"/>
        <v>#VALUE!</v>
      </c>
      <c r="AC30" s="9" t="s">
        <v>801</v>
      </c>
      <c r="AD30" s="21">
        <v>75</v>
      </c>
      <c r="AE30" s="1" t="str">
        <f t="shared" si="9"/>
        <v>3.5</v>
      </c>
      <c r="AF30" s="21">
        <v>0</v>
      </c>
      <c r="AG30" s="1" t="str">
        <f t="shared" si="10"/>
        <v>ร</v>
      </c>
      <c r="AH30" s="22" t="s">
        <v>783</v>
      </c>
      <c r="AI30" s="36" t="s">
        <v>788</v>
      </c>
      <c r="AJ30" s="22" t="s">
        <v>783</v>
      </c>
      <c r="AK30" s="24"/>
    </row>
    <row r="31" spans="1:36" ht="21" customHeight="1">
      <c r="A31" s="1">
        <v>27</v>
      </c>
      <c r="B31" s="9">
        <v>3333</v>
      </c>
      <c r="C31" s="10" t="s">
        <v>548</v>
      </c>
      <c r="D31" s="9" t="s">
        <v>46</v>
      </c>
      <c r="E31" s="9" t="s">
        <v>170</v>
      </c>
      <c r="F31" s="21">
        <v>75</v>
      </c>
      <c r="G31" s="1" t="str">
        <f t="shared" si="11"/>
        <v>3.5</v>
      </c>
      <c r="H31" s="21">
        <v>74</v>
      </c>
      <c r="I31" s="1" t="str">
        <f t="shared" si="12"/>
        <v>3</v>
      </c>
      <c r="J31" s="21">
        <v>68</v>
      </c>
      <c r="K31" s="1" t="str">
        <f t="shared" si="0"/>
        <v>2.5</v>
      </c>
      <c r="L31" s="21">
        <v>90</v>
      </c>
      <c r="M31" s="1" t="str">
        <f t="shared" si="1"/>
        <v>4</v>
      </c>
      <c r="N31" s="21">
        <v>65</v>
      </c>
      <c r="O31" s="1" t="str">
        <f t="shared" si="2"/>
        <v>2.5</v>
      </c>
      <c r="P31" s="21">
        <v>82</v>
      </c>
      <c r="Q31" s="1" t="str">
        <f t="shared" si="3"/>
        <v>4</v>
      </c>
      <c r="R31" s="21">
        <v>72</v>
      </c>
      <c r="S31" s="1" t="str">
        <f t="shared" si="4"/>
        <v>3</v>
      </c>
      <c r="T31" s="21">
        <v>0</v>
      </c>
      <c r="U31" s="1" t="str">
        <f t="shared" si="5"/>
        <v>ร</v>
      </c>
      <c r="V31" s="21">
        <v>72</v>
      </c>
      <c r="W31" s="1" t="str">
        <f t="shared" si="6"/>
        <v>3</v>
      </c>
      <c r="X31" s="21">
        <v>62</v>
      </c>
      <c r="Y31" s="1" t="str">
        <f t="shared" si="7"/>
        <v>2</v>
      </c>
      <c r="Z31" s="21">
        <v>71</v>
      </c>
      <c r="AA31" s="1" t="str">
        <f t="shared" si="8"/>
        <v>3</v>
      </c>
      <c r="AB31" s="61" t="e">
        <f t="shared" si="13"/>
        <v>#VALUE!</v>
      </c>
      <c r="AC31" s="9" t="s">
        <v>801</v>
      </c>
      <c r="AD31" s="21">
        <v>75</v>
      </c>
      <c r="AE31" s="1" t="str">
        <f t="shared" si="9"/>
        <v>3.5</v>
      </c>
      <c r="AF31" s="21">
        <v>80</v>
      </c>
      <c r="AG31" s="1" t="str">
        <f t="shared" si="10"/>
        <v>4</v>
      </c>
      <c r="AH31" s="22" t="s">
        <v>783</v>
      </c>
      <c r="AI31" s="36" t="s">
        <v>785</v>
      </c>
      <c r="AJ31" s="22" t="s">
        <v>783</v>
      </c>
    </row>
    <row r="32" spans="1:36" ht="21" customHeight="1">
      <c r="A32" s="1">
        <v>28</v>
      </c>
      <c r="B32" s="9">
        <v>3340</v>
      </c>
      <c r="C32" s="10" t="s">
        <v>549</v>
      </c>
      <c r="D32" s="9" t="s">
        <v>46</v>
      </c>
      <c r="E32" s="9" t="s">
        <v>540</v>
      </c>
      <c r="F32" s="21">
        <v>0</v>
      </c>
      <c r="G32" s="1" t="str">
        <f t="shared" si="11"/>
        <v>ร</v>
      </c>
      <c r="H32" s="21">
        <v>48</v>
      </c>
      <c r="I32" s="1" t="str">
        <f t="shared" si="12"/>
        <v>0</v>
      </c>
      <c r="J32" s="21">
        <v>57</v>
      </c>
      <c r="K32" s="1" t="str">
        <f t="shared" si="0"/>
        <v>1.5</v>
      </c>
      <c r="L32" s="21">
        <v>74</v>
      </c>
      <c r="M32" s="1" t="str">
        <f t="shared" si="1"/>
        <v>3</v>
      </c>
      <c r="N32" s="21">
        <v>50</v>
      </c>
      <c r="O32" s="1" t="str">
        <f t="shared" si="2"/>
        <v>1</v>
      </c>
      <c r="P32" s="21">
        <v>80</v>
      </c>
      <c r="Q32" s="1" t="str">
        <f t="shared" si="3"/>
        <v>4</v>
      </c>
      <c r="R32" s="21">
        <v>66</v>
      </c>
      <c r="S32" s="1" t="str">
        <f t="shared" si="4"/>
        <v>2.5</v>
      </c>
      <c r="T32" s="21">
        <v>51</v>
      </c>
      <c r="U32" s="1" t="str">
        <f t="shared" si="5"/>
        <v>1</v>
      </c>
      <c r="V32" s="21">
        <v>66</v>
      </c>
      <c r="W32" s="1" t="str">
        <f t="shared" si="6"/>
        <v>2.5</v>
      </c>
      <c r="X32" s="21">
        <v>0</v>
      </c>
      <c r="Y32" s="1" t="str">
        <f t="shared" si="7"/>
        <v>ร</v>
      </c>
      <c r="Z32" s="21">
        <v>85</v>
      </c>
      <c r="AA32" s="1" t="str">
        <f t="shared" si="8"/>
        <v>4</v>
      </c>
      <c r="AB32" s="61" t="e">
        <f t="shared" si="13"/>
        <v>#VALUE!</v>
      </c>
      <c r="AC32" s="9" t="s">
        <v>801</v>
      </c>
      <c r="AD32" s="21">
        <v>79</v>
      </c>
      <c r="AE32" s="1" t="str">
        <f t="shared" si="9"/>
        <v>3.5</v>
      </c>
      <c r="AF32" s="21">
        <v>0</v>
      </c>
      <c r="AG32" s="1" t="str">
        <f t="shared" si="10"/>
        <v>ร</v>
      </c>
      <c r="AH32" s="22" t="s">
        <v>783</v>
      </c>
      <c r="AI32" s="36" t="s">
        <v>788</v>
      </c>
      <c r="AJ32" s="22" t="s">
        <v>783</v>
      </c>
    </row>
    <row r="33" spans="1:36" ht="21" customHeight="1">
      <c r="A33" s="74">
        <v>29</v>
      </c>
      <c r="B33" s="83">
        <v>3983</v>
      </c>
      <c r="C33" s="75" t="s">
        <v>550</v>
      </c>
      <c r="D33" s="74" t="s">
        <v>45</v>
      </c>
      <c r="E33" s="74" t="s">
        <v>156</v>
      </c>
      <c r="F33" s="76">
        <v>0</v>
      </c>
      <c r="G33" s="74" t="str">
        <f t="shared" si="11"/>
        <v>ร</v>
      </c>
      <c r="H33" s="76"/>
      <c r="I33" s="74" t="str">
        <f t="shared" si="12"/>
        <v>ร</v>
      </c>
      <c r="J33" s="76"/>
      <c r="K33" s="74" t="str">
        <f t="shared" si="0"/>
        <v>ร</v>
      </c>
      <c r="L33" s="76">
        <v>0</v>
      </c>
      <c r="M33" s="74" t="str">
        <f t="shared" si="1"/>
        <v>ร</v>
      </c>
      <c r="N33" s="76">
        <v>0</v>
      </c>
      <c r="O33" s="74" t="str">
        <f t="shared" si="2"/>
        <v>ร</v>
      </c>
      <c r="P33" s="76">
        <v>82</v>
      </c>
      <c r="Q33" s="74" t="str">
        <f t="shared" si="3"/>
        <v>4</v>
      </c>
      <c r="R33" s="76"/>
      <c r="S33" s="74" t="str">
        <f t="shared" si="4"/>
        <v>ร</v>
      </c>
      <c r="T33" s="76"/>
      <c r="U33" s="74" t="str">
        <f t="shared" si="5"/>
        <v>ร</v>
      </c>
      <c r="V33" s="76"/>
      <c r="W33" s="74" t="str">
        <f t="shared" si="6"/>
        <v>ร</v>
      </c>
      <c r="X33" s="76"/>
      <c r="Y33" s="74" t="str">
        <f t="shared" si="7"/>
        <v>ร</v>
      </c>
      <c r="Z33" s="76">
        <v>80</v>
      </c>
      <c r="AA33" s="74" t="str">
        <f t="shared" si="8"/>
        <v>4</v>
      </c>
      <c r="AB33" s="77" t="e">
        <f t="shared" si="13"/>
        <v>#VALUE!</v>
      </c>
      <c r="AC33" s="74" t="s">
        <v>801</v>
      </c>
      <c r="AD33" s="76"/>
      <c r="AE33" s="74" t="str">
        <f t="shared" si="9"/>
        <v>ร</v>
      </c>
      <c r="AF33" s="76">
        <v>0</v>
      </c>
      <c r="AG33" s="74" t="str">
        <f t="shared" si="10"/>
        <v>ร</v>
      </c>
      <c r="AH33" s="81"/>
      <c r="AI33" s="87" t="s">
        <v>789</v>
      </c>
      <c r="AJ33" s="81" t="s">
        <v>783</v>
      </c>
    </row>
    <row r="34" spans="1:36" ht="21" customHeight="1">
      <c r="A34" s="1">
        <v>30</v>
      </c>
      <c r="B34" s="50">
        <v>3984</v>
      </c>
      <c r="C34" s="3" t="s">
        <v>551</v>
      </c>
      <c r="D34" s="1" t="s">
        <v>46</v>
      </c>
      <c r="E34" s="1" t="s">
        <v>156</v>
      </c>
      <c r="F34" s="21">
        <v>0</v>
      </c>
      <c r="G34" s="1" t="str">
        <f t="shared" si="11"/>
        <v>ร</v>
      </c>
      <c r="H34" s="21">
        <v>33</v>
      </c>
      <c r="I34" s="1" t="str">
        <f t="shared" si="12"/>
        <v>0</v>
      </c>
      <c r="J34" s="21">
        <v>37</v>
      </c>
      <c r="K34" s="1" t="str">
        <f t="shared" si="0"/>
        <v>0</v>
      </c>
      <c r="L34" s="21">
        <v>0</v>
      </c>
      <c r="M34" s="1" t="str">
        <f t="shared" si="1"/>
        <v>ร</v>
      </c>
      <c r="N34" s="21">
        <v>50</v>
      </c>
      <c r="O34" s="1" t="str">
        <f t="shared" si="2"/>
        <v>1</v>
      </c>
      <c r="P34" s="21">
        <v>77</v>
      </c>
      <c r="Q34" s="1" t="str">
        <f t="shared" si="3"/>
        <v>3.5</v>
      </c>
      <c r="R34" s="21">
        <v>19</v>
      </c>
      <c r="S34" s="1" t="str">
        <f t="shared" si="4"/>
        <v>0</v>
      </c>
      <c r="T34" s="21">
        <v>22</v>
      </c>
      <c r="U34" s="1" t="str">
        <f t="shared" si="5"/>
        <v>0</v>
      </c>
      <c r="V34" s="21">
        <v>64</v>
      </c>
      <c r="W34" s="1" t="str">
        <f t="shared" si="6"/>
        <v>2</v>
      </c>
      <c r="X34" s="21">
        <v>0</v>
      </c>
      <c r="Y34" s="1" t="str">
        <f t="shared" si="7"/>
        <v>ร</v>
      </c>
      <c r="Z34" s="21">
        <v>0</v>
      </c>
      <c r="AA34" s="1" t="str">
        <f t="shared" si="8"/>
        <v>ร</v>
      </c>
      <c r="AB34" s="61" t="e">
        <f t="shared" si="13"/>
        <v>#VALUE!</v>
      </c>
      <c r="AC34" s="9" t="s">
        <v>801</v>
      </c>
      <c r="AD34" s="21">
        <v>0</v>
      </c>
      <c r="AE34" s="1" t="str">
        <f t="shared" si="9"/>
        <v>ร</v>
      </c>
      <c r="AF34" s="21">
        <v>0</v>
      </c>
      <c r="AG34" s="1" t="str">
        <f t="shared" si="10"/>
        <v>ร</v>
      </c>
      <c r="AH34" s="22" t="s">
        <v>783</v>
      </c>
      <c r="AI34" s="36" t="s">
        <v>789</v>
      </c>
      <c r="AJ34" s="22" t="s">
        <v>783</v>
      </c>
    </row>
    <row r="35" spans="1:36" ht="21" customHeight="1">
      <c r="A35" s="1">
        <v>31</v>
      </c>
      <c r="B35" s="50">
        <v>3985</v>
      </c>
      <c r="C35" s="3" t="s">
        <v>552</v>
      </c>
      <c r="D35" s="1" t="s">
        <v>45</v>
      </c>
      <c r="E35" s="1" t="s">
        <v>147</v>
      </c>
      <c r="F35" s="21">
        <v>0</v>
      </c>
      <c r="G35" s="1" t="str">
        <f t="shared" si="11"/>
        <v>ร</v>
      </c>
      <c r="H35" s="21">
        <v>48</v>
      </c>
      <c r="I35" s="1" t="str">
        <f t="shared" si="12"/>
        <v>0</v>
      </c>
      <c r="J35" s="21">
        <v>44</v>
      </c>
      <c r="K35" s="1" t="str">
        <f t="shared" si="0"/>
        <v>0</v>
      </c>
      <c r="L35" s="21">
        <v>0</v>
      </c>
      <c r="M35" s="1" t="str">
        <f t="shared" si="1"/>
        <v>ร</v>
      </c>
      <c r="N35" s="21">
        <v>57</v>
      </c>
      <c r="O35" s="1" t="str">
        <f t="shared" si="2"/>
        <v>1.5</v>
      </c>
      <c r="P35" s="21">
        <v>0</v>
      </c>
      <c r="Q35" s="1" t="str">
        <f t="shared" si="3"/>
        <v>ร</v>
      </c>
      <c r="R35" s="21">
        <v>34</v>
      </c>
      <c r="S35" s="1" t="str">
        <f t="shared" si="4"/>
        <v>0</v>
      </c>
      <c r="T35" s="21">
        <v>43</v>
      </c>
      <c r="U35" s="1" t="str">
        <f t="shared" si="5"/>
        <v>0</v>
      </c>
      <c r="V35" s="21">
        <v>83</v>
      </c>
      <c r="W35" s="1" t="str">
        <f t="shared" si="6"/>
        <v>4</v>
      </c>
      <c r="X35" s="21">
        <v>0</v>
      </c>
      <c r="Y35" s="1" t="str">
        <f t="shared" si="7"/>
        <v>ร</v>
      </c>
      <c r="Z35" s="21">
        <v>0</v>
      </c>
      <c r="AA35" s="1" t="str">
        <f t="shared" si="8"/>
        <v>ร</v>
      </c>
      <c r="AB35" s="61" t="e">
        <f t="shared" si="13"/>
        <v>#VALUE!</v>
      </c>
      <c r="AC35" s="9" t="s">
        <v>801</v>
      </c>
      <c r="AD35" s="21">
        <v>74</v>
      </c>
      <c r="AE35" s="1" t="str">
        <f t="shared" si="9"/>
        <v>3</v>
      </c>
      <c r="AF35" s="21">
        <v>0</v>
      </c>
      <c r="AG35" s="1" t="str">
        <f t="shared" si="10"/>
        <v>ร</v>
      </c>
      <c r="AH35" s="22" t="s">
        <v>783</v>
      </c>
      <c r="AI35" s="36" t="s">
        <v>788</v>
      </c>
      <c r="AJ35" s="22" t="s">
        <v>783</v>
      </c>
    </row>
    <row r="36" spans="1:36" ht="21" customHeight="1">
      <c r="A36" s="1">
        <v>32</v>
      </c>
      <c r="B36" s="50">
        <v>3986</v>
      </c>
      <c r="C36" s="3" t="s">
        <v>553</v>
      </c>
      <c r="D36" s="1" t="s">
        <v>46</v>
      </c>
      <c r="E36" s="1" t="s">
        <v>170</v>
      </c>
      <c r="F36" s="21">
        <v>75</v>
      </c>
      <c r="G36" s="1" t="str">
        <f t="shared" si="11"/>
        <v>3.5</v>
      </c>
      <c r="H36" s="21">
        <v>68</v>
      </c>
      <c r="I36" s="1" t="str">
        <f t="shared" si="12"/>
        <v>2.5</v>
      </c>
      <c r="J36" s="21">
        <v>41</v>
      </c>
      <c r="K36" s="1" t="str">
        <f t="shared" si="0"/>
        <v>0</v>
      </c>
      <c r="L36" s="21">
        <v>0</v>
      </c>
      <c r="M36" s="1" t="str">
        <f t="shared" si="1"/>
        <v>ร</v>
      </c>
      <c r="N36" s="21">
        <v>52</v>
      </c>
      <c r="O36" s="1" t="str">
        <f t="shared" si="2"/>
        <v>1</v>
      </c>
      <c r="P36" s="21">
        <v>83</v>
      </c>
      <c r="Q36" s="1" t="str">
        <f t="shared" si="3"/>
        <v>4</v>
      </c>
      <c r="R36" s="21">
        <v>68</v>
      </c>
      <c r="S36" s="1" t="str">
        <f t="shared" si="4"/>
        <v>2.5</v>
      </c>
      <c r="T36" s="21">
        <v>77</v>
      </c>
      <c r="U36" s="1" t="str">
        <f t="shared" si="5"/>
        <v>3.5</v>
      </c>
      <c r="V36" s="21">
        <v>0</v>
      </c>
      <c r="W36" s="1" t="str">
        <f t="shared" si="6"/>
        <v>ร</v>
      </c>
      <c r="X36" s="21">
        <v>0</v>
      </c>
      <c r="Y36" s="1" t="str">
        <f t="shared" si="7"/>
        <v>ร</v>
      </c>
      <c r="Z36" s="21">
        <v>0</v>
      </c>
      <c r="AA36" s="1" t="str">
        <f t="shared" si="8"/>
        <v>ร</v>
      </c>
      <c r="AB36" s="61" t="e">
        <f t="shared" si="13"/>
        <v>#VALUE!</v>
      </c>
      <c r="AC36" s="9" t="s">
        <v>801</v>
      </c>
      <c r="AD36" s="21">
        <v>60</v>
      </c>
      <c r="AE36" s="1" t="str">
        <f t="shared" si="9"/>
        <v>2</v>
      </c>
      <c r="AF36" s="21">
        <v>0</v>
      </c>
      <c r="AG36" s="1" t="str">
        <f t="shared" si="10"/>
        <v>ร</v>
      </c>
      <c r="AH36" s="22" t="s">
        <v>783</v>
      </c>
      <c r="AI36" s="36" t="s">
        <v>788</v>
      </c>
      <c r="AJ36" s="22" t="s">
        <v>783</v>
      </c>
    </row>
    <row r="37" spans="1:36" ht="21" customHeight="1">
      <c r="A37" s="1">
        <v>33</v>
      </c>
      <c r="B37" s="50">
        <v>3987</v>
      </c>
      <c r="C37" s="3" t="s">
        <v>554</v>
      </c>
      <c r="D37" s="1" t="s">
        <v>45</v>
      </c>
      <c r="E37" s="1" t="s">
        <v>170</v>
      </c>
      <c r="F37" s="21">
        <v>0</v>
      </c>
      <c r="G37" s="1" t="str">
        <f t="shared" si="11"/>
        <v>ร</v>
      </c>
      <c r="H37" s="21">
        <v>81</v>
      </c>
      <c r="I37" s="1" t="str">
        <f t="shared" si="12"/>
        <v>4</v>
      </c>
      <c r="J37" s="21">
        <v>63</v>
      </c>
      <c r="K37" s="1" t="str">
        <f t="shared" si="0"/>
        <v>2</v>
      </c>
      <c r="L37" s="21">
        <v>74</v>
      </c>
      <c r="M37" s="1" t="str">
        <f t="shared" si="1"/>
        <v>3</v>
      </c>
      <c r="N37" s="21">
        <v>57</v>
      </c>
      <c r="O37" s="1" t="str">
        <f t="shared" si="2"/>
        <v>1.5</v>
      </c>
      <c r="P37" s="21">
        <v>80</v>
      </c>
      <c r="Q37" s="1" t="str">
        <f t="shared" si="3"/>
        <v>4</v>
      </c>
      <c r="R37" s="21">
        <v>87</v>
      </c>
      <c r="S37" s="1" t="str">
        <f t="shared" si="4"/>
        <v>4</v>
      </c>
      <c r="T37" s="21">
        <v>81</v>
      </c>
      <c r="U37" s="1" t="str">
        <f t="shared" si="5"/>
        <v>4</v>
      </c>
      <c r="V37" s="21">
        <v>72</v>
      </c>
      <c r="W37" s="1" t="str">
        <f t="shared" si="6"/>
        <v>3</v>
      </c>
      <c r="X37" s="21">
        <v>0</v>
      </c>
      <c r="Y37" s="1" t="str">
        <f t="shared" si="7"/>
        <v>ร</v>
      </c>
      <c r="Z37" s="21">
        <v>0</v>
      </c>
      <c r="AA37" s="1" t="str">
        <f t="shared" si="8"/>
        <v>ร</v>
      </c>
      <c r="AB37" s="61" t="e">
        <f t="shared" si="13"/>
        <v>#VALUE!</v>
      </c>
      <c r="AC37" s="9" t="s">
        <v>801</v>
      </c>
      <c r="AD37" s="21">
        <v>60</v>
      </c>
      <c r="AE37" s="1" t="str">
        <f t="shared" si="9"/>
        <v>2</v>
      </c>
      <c r="AF37" s="21">
        <v>0</v>
      </c>
      <c r="AG37" s="1" t="str">
        <f t="shared" si="10"/>
        <v>ร</v>
      </c>
      <c r="AH37" s="22" t="s">
        <v>783</v>
      </c>
      <c r="AI37" s="36" t="s">
        <v>793</v>
      </c>
      <c r="AJ37" s="22" t="s">
        <v>783</v>
      </c>
    </row>
    <row r="38" spans="1:36" ht="21" customHeight="1">
      <c r="A38" s="1">
        <v>34</v>
      </c>
      <c r="B38" s="50">
        <v>3988</v>
      </c>
      <c r="C38" s="3" t="s">
        <v>555</v>
      </c>
      <c r="D38" s="1" t="s">
        <v>45</v>
      </c>
      <c r="E38" s="1" t="s">
        <v>231</v>
      </c>
      <c r="F38" s="21">
        <v>80</v>
      </c>
      <c r="G38" s="1" t="str">
        <f t="shared" si="11"/>
        <v>4</v>
      </c>
      <c r="H38" s="21">
        <v>84</v>
      </c>
      <c r="I38" s="1" t="str">
        <f t="shared" si="12"/>
        <v>4</v>
      </c>
      <c r="J38" s="21">
        <v>69</v>
      </c>
      <c r="K38" s="1" t="str">
        <f t="shared" si="0"/>
        <v>2.5</v>
      </c>
      <c r="L38" s="21">
        <v>91</v>
      </c>
      <c r="M38" s="1" t="str">
        <f t="shared" si="1"/>
        <v>4</v>
      </c>
      <c r="N38" s="21">
        <v>72</v>
      </c>
      <c r="O38" s="1" t="str">
        <f t="shared" si="2"/>
        <v>3</v>
      </c>
      <c r="P38" s="21">
        <v>80</v>
      </c>
      <c r="Q38" s="1" t="str">
        <f t="shared" si="3"/>
        <v>4</v>
      </c>
      <c r="R38" s="21">
        <v>83</v>
      </c>
      <c r="S38" s="1" t="str">
        <f t="shared" si="4"/>
        <v>4</v>
      </c>
      <c r="T38" s="21">
        <v>87</v>
      </c>
      <c r="U38" s="1" t="str">
        <f t="shared" si="5"/>
        <v>4</v>
      </c>
      <c r="V38" s="21">
        <v>94</v>
      </c>
      <c r="W38" s="1" t="str">
        <f t="shared" si="6"/>
        <v>4</v>
      </c>
      <c r="X38" s="21">
        <v>69</v>
      </c>
      <c r="Y38" s="1" t="str">
        <f t="shared" si="7"/>
        <v>2.5</v>
      </c>
      <c r="Z38" s="21">
        <v>80</v>
      </c>
      <c r="AA38" s="1" t="str">
        <f t="shared" si="8"/>
        <v>4</v>
      </c>
      <c r="AB38" s="61">
        <f t="shared" si="13"/>
        <v>3.810344827586207</v>
      </c>
      <c r="AC38" s="9" t="s">
        <v>801</v>
      </c>
      <c r="AD38" s="21">
        <v>69</v>
      </c>
      <c r="AE38" s="1" t="str">
        <f t="shared" si="9"/>
        <v>2.5</v>
      </c>
      <c r="AF38" s="21">
        <v>76</v>
      </c>
      <c r="AG38" s="1" t="str">
        <f t="shared" si="10"/>
        <v>3.5</v>
      </c>
      <c r="AH38" s="22" t="s">
        <v>783</v>
      </c>
      <c r="AI38" s="36" t="s">
        <v>789</v>
      </c>
      <c r="AJ38" s="22" t="s">
        <v>783</v>
      </c>
    </row>
    <row r="39" spans="1:36" ht="21" customHeight="1">
      <c r="A39" s="1">
        <v>35</v>
      </c>
      <c r="B39" s="50">
        <v>3989</v>
      </c>
      <c r="C39" s="3" t="s">
        <v>556</v>
      </c>
      <c r="D39" s="1" t="s">
        <v>46</v>
      </c>
      <c r="E39" s="1" t="s">
        <v>156</v>
      </c>
      <c r="F39" s="21">
        <v>0</v>
      </c>
      <c r="G39" s="1" t="str">
        <f t="shared" si="11"/>
        <v>ร</v>
      </c>
      <c r="H39" s="21">
        <v>41</v>
      </c>
      <c r="I39" s="1" t="str">
        <f t="shared" si="12"/>
        <v>0</v>
      </c>
      <c r="J39" s="21">
        <v>23</v>
      </c>
      <c r="K39" s="1" t="str">
        <f t="shared" si="0"/>
        <v>0</v>
      </c>
      <c r="L39" s="21">
        <v>0</v>
      </c>
      <c r="M39" s="1" t="str">
        <f t="shared" si="1"/>
        <v>ร</v>
      </c>
      <c r="N39" s="21">
        <v>45</v>
      </c>
      <c r="O39" s="1" t="str">
        <f t="shared" si="2"/>
        <v>0</v>
      </c>
      <c r="P39" s="21">
        <v>77</v>
      </c>
      <c r="Q39" s="1" t="str">
        <f t="shared" si="3"/>
        <v>3.5</v>
      </c>
      <c r="R39" s="21">
        <v>28</v>
      </c>
      <c r="S39" s="1" t="str">
        <f t="shared" si="4"/>
        <v>0</v>
      </c>
      <c r="T39" s="21">
        <v>32</v>
      </c>
      <c r="U39" s="1" t="str">
        <f t="shared" si="5"/>
        <v>0</v>
      </c>
      <c r="V39" s="21">
        <v>0</v>
      </c>
      <c r="W39" s="1" t="str">
        <f t="shared" si="6"/>
        <v>ร</v>
      </c>
      <c r="X39" s="21">
        <v>0</v>
      </c>
      <c r="Y39" s="1" t="str">
        <f t="shared" si="7"/>
        <v>ร</v>
      </c>
      <c r="Z39" s="21">
        <v>0</v>
      </c>
      <c r="AA39" s="1" t="str">
        <f t="shared" si="8"/>
        <v>ร</v>
      </c>
      <c r="AB39" s="61" t="e">
        <f t="shared" si="13"/>
        <v>#VALUE!</v>
      </c>
      <c r="AC39" s="9" t="s">
        <v>801</v>
      </c>
      <c r="AD39" s="21">
        <v>62</v>
      </c>
      <c r="AE39" s="1" t="str">
        <f t="shared" si="9"/>
        <v>2</v>
      </c>
      <c r="AF39" s="21">
        <v>0</v>
      </c>
      <c r="AG39" s="1" t="str">
        <f t="shared" si="10"/>
        <v>ร</v>
      </c>
      <c r="AH39" s="22" t="s">
        <v>783</v>
      </c>
      <c r="AI39" s="36" t="s">
        <v>785</v>
      </c>
      <c r="AJ39" s="22" t="s">
        <v>783</v>
      </c>
    </row>
    <row r="40" spans="1:36" ht="21" customHeight="1">
      <c r="A40" s="1">
        <v>36</v>
      </c>
      <c r="B40" s="50">
        <v>3990</v>
      </c>
      <c r="C40" s="3" t="s">
        <v>557</v>
      </c>
      <c r="D40" s="1" t="s">
        <v>46</v>
      </c>
      <c r="E40" s="1" t="s">
        <v>156</v>
      </c>
      <c r="F40" s="21">
        <v>64</v>
      </c>
      <c r="G40" s="1" t="str">
        <f t="shared" si="11"/>
        <v>2</v>
      </c>
      <c r="H40" s="21">
        <v>80</v>
      </c>
      <c r="I40" s="1" t="str">
        <f t="shared" si="12"/>
        <v>4</v>
      </c>
      <c r="J40" s="21">
        <v>72</v>
      </c>
      <c r="K40" s="1" t="str">
        <f t="shared" si="0"/>
        <v>3</v>
      </c>
      <c r="L40" s="21">
        <v>75</v>
      </c>
      <c r="M40" s="1" t="str">
        <f t="shared" si="1"/>
        <v>3.5</v>
      </c>
      <c r="N40" s="21">
        <v>60</v>
      </c>
      <c r="O40" s="1" t="str">
        <f t="shared" si="2"/>
        <v>2</v>
      </c>
      <c r="P40" s="21">
        <v>78</v>
      </c>
      <c r="Q40" s="1" t="str">
        <f t="shared" si="3"/>
        <v>3.5</v>
      </c>
      <c r="R40" s="21">
        <v>84</v>
      </c>
      <c r="S40" s="1" t="str">
        <f t="shared" si="4"/>
        <v>4</v>
      </c>
      <c r="T40" s="21">
        <v>76</v>
      </c>
      <c r="U40" s="1" t="str">
        <f t="shared" si="5"/>
        <v>3.5</v>
      </c>
      <c r="V40" s="21">
        <v>69</v>
      </c>
      <c r="W40" s="1" t="str">
        <f t="shared" si="6"/>
        <v>2.5</v>
      </c>
      <c r="X40" s="21">
        <v>67</v>
      </c>
      <c r="Y40" s="1" t="str">
        <f t="shared" si="7"/>
        <v>2.5</v>
      </c>
      <c r="Z40" s="21">
        <v>80</v>
      </c>
      <c r="AA40" s="1" t="str">
        <f t="shared" si="8"/>
        <v>4</v>
      </c>
      <c r="AB40" s="61">
        <f t="shared" si="13"/>
        <v>2.9827586206896552</v>
      </c>
      <c r="AC40" s="9" t="s">
        <v>801</v>
      </c>
      <c r="AD40" s="21">
        <v>61</v>
      </c>
      <c r="AE40" s="1" t="str">
        <f t="shared" si="9"/>
        <v>2</v>
      </c>
      <c r="AF40" s="21">
        <v>0</v>
      </c>
      <c r="AG40" s="1" t="str">
        <f t="shared" si="10"/>
        <v>ร</v>
      </c>
      <c r="AH40" s="22" t="s">
        <v>783</v>
      </c>
      <c r="AI40" s="36" t="s">
        <v>786</v>
      </c>
      <c r="AJ40" s="22" t="s">
        <v>783</v>
      </c>
    </row>
    <row r="41" spans="1:36" ht="21" customHeight="1">
      <c r="A41" s="1">
        <v>37</v>
      </c>
      <c r="B41" s="50">
        <v>3991</v>
      </c>
      <c r="C41" s="3" t="s">
        <v>558</v>
      </c>
      <c r="D41" s="1" t="s">
        <v>45</v>
      </c>
      <c r="E41" s="1" t="s">
        <v>170</v>
      </c>
      <c r="F41" s="21">
        <v>60</v>
      </c>
      <c r="G41" s="1" t="str">
        <f t="shared" si="11"/>
        <v>2</v>
      </c>
      <c r="H41" s="21">
        <v>83</v>
      </c>
      <c r="I41" s="1" t="str">
        <f t="shared" si="12"/>
        <v>4</v>
      </c>
      <c r="J41" s="21">
        <v>57</v>
      </c>
      <c r="K41" s="1" t="str">
        <f t="shared" si="0"/>
        <v>1.5</v>
      </c>
      <c r="L41" s="21">
        <v>0</v>
      </c>
      <c r="M41" s="1" t="str">
        <f t="shared" si="1"/>
        <v>ร</v>
      </c>
      <c r="N41" s="21">
        <v>65</v>
      </c>
      <c r="O41" s="1" t="str">
        <f t="shared" si="2"/>
        <v>2.5</v>
      </c>
      <c r="P41" s="21">
        <v>78</v>
      </c>
      <c r="Q41" s="1" t="str">
        <f t="shared" si="3"/>
        <v>3.5</v>
      </c>
      <c r="R41" s="21">
        <v>72</v>
      </c>
      <c r="S41" s="1" t="str">
        <f t="shared" si="4"/>
        <v>3</v>
      </c>
      <c r="T41" s="21">
        <v>75</v>
      </c>
      <c r="U41" s="1" t="str">
        <f t="shared" si="5"/>
        <v>3.5</v>
      </c>
      <c r="V41" s="21">
        <v>73</v>
      </c>
      <c r="W41" s="1" t="str">
        <f t="shared" si="6"/>
        <v>3</v>
      </c>
      <c r="X41" s="21">
        <v>0</v>
      </c>
      <c r="Y41" s="1" t="str">
        <f t="shared" si="7"/>
        <v>ร</v>
      </c>
      <c r="Z41" s="21">
        <v>68</v>
      </c>
      <c r="AA41" s="1" t="str">
        <f t="shared" si="8"/>
        <v>2.5</v>
      </c>
      <c r="AB41" s="61" t="e">
        <f t="shared" si="13"/>
        <v>#VALUE!</v>
      </c>
      <c r="AC41" s="9" t="s">
        <v>801</v>
      </c>
      <c r="AD41" s="21">
        <v>63</v>
      </c>
      <c r="AE41" s="1" t="str">
        <f t="shared" si="9"/>
        <v>2</v>
      </c>
      <c r="AF41" s="21">
        <v>77</v>
      </c>
      <c r="AG41" s="1" t="str">
        <f t="shared" si="10"/>
        <v>3.5</v>
      </c>
      <c r="AH41" s="22" t="s">
        <v>783</v>
      </c>
      <c r="AI41" s="36" t="s">
        <v>788</v>
      </c>
      <c r="AJ41" s="22" t="s">
        <v>783</v>
      </c>
    </row>
    <row r="42" spans="1:36" ht="21" customHeight="1">
      <c r="A42" s="1">
        <v>38</v>
      </c>
      <c r="B42" s="50">
        <v>3992</v>
      </c>
      <c r="C42" s="10" t="s">
        <v>559</v>
      </c>
      <c r="D42" s="9" t="s">
        <v>45</v>
      </c>
      <c r="E42" s="9" t="s">
        <v>156</v>
      </c>
      <c r="F42" s="21">
        <v>60</v>
      </c>
      <c r="G42" s="1" t="str">
        <f t="shared" si="11"/>
        <v>2</v>
      </c>
      <c r="H42" s="21">
        <v>60</v>
      </c>
      <c r="I42" s="1" t="str">
        <f t="shared" si="12"/>
        <v>2</v>
      </c>
      <c r="J42" s="21">
        <v>71</v>
      </c>
      <c r="K42" s="1" t="str">
        <f t="shared" si="0"/>
        <v>3</v>
      </c>
      <c r="L42" s="21">
        <v>0</v>
      </c>
      <c r="M42" s="1" t="str">
        <f t="shared" si="1"/>
        <v>ร</v>
      </c>
      <c r="N42" s="21">
        <v>62</v>
      </c>
      <c r="O42" s="1" t="str">
        <f t="shared" si="2"/>
        <v>2</v>
      </c>
      <c r="P42" s="21">
        <v>80</v>
      </c>
      <c r="Q42" s="1" t="str">
        <f t="shared" si="3"/>
        <v>4</v>
      </c>
      <c r="R42" s="21">
        <v>75</v>
      </c>
      <c r="S42" s="1" t="str">
        <f t="shared" si="4"/>
        <v>3.5</v>
      </c>
      <c r="T42" s="21">
        <v>81</v>
      </c>
      <c r="U42" s="1" t="str">
        <f t="shared" si="5"/>
        <v>4</v>
      </c>
      <c r="V42" s="21">
        <v>64</v>
      </c>
      <c r="W42" s="1" t="str">
        <f t="shared" si="6"/>
        <v>2</v>
      </c>
      <c r="X42" s="21">
        <v>0</v>
      </c>
      <c r="Y42" s="1" t="str">
        <f t="shared" si="7"/>
        <v>ร</v>
      </c>
      <c r="Z42" s="21">
        <v>83</v>
      </c>
      <c r="AA42" s="1" t="str">
        <f t="shared" si="8"/>
        <v>4</v>
      </c>
      <c r="AB42" s="61" t="e">
        <f t="shared" si="13"/>
        <v>#VALUE!</v>
      </c>
      <c r="AC42" s="9" t="s">
        <v>801</v>
      </c>
      <c r="AD42" s="21">
        <v>60</v>
      </c>
      <c r="AE42" s="1" t="str">
        <f t="shared" si="9"/>
        <v>2</v>
      </c>
      <c r="AF42" s="21">
        <v>0</v>
      </c>
      <c r="AG42" s="1" t="str">
        <f t="shared" si="10"/>
        <v>ร</v>
      </c>
      <c r="AH42" s="22" t="s">
        <v>783</v>
      </c>
      <c r="AI42" s="36" t="s">
        <v>786</v>
      </c>
      <c r="AJ42" s="22" t="s">
        <v>783</v>
      </c>
    </row>
    <row r="43" spans="1:36" ht="21" customHeight="1">
      <c r="A43" s="1">
        <v>39</v>
      </c>
      <c r="B43" s="50">
        <v>3993</v>
      </c>
      <c r="C43" s="10" t="s">
        <v>560</v>
      </c>
      <c r="D43" s="9" t="s">
        <v>46</v>
      </c>
      <c r="E43" s="9" t="s">
        <v>156</v>
      </c>
      <c r="F43" s="21">
        <v>0</v>
      </c>
      <c r="G43" s="1" t="str">
        <f t="shared" si="11"/>
        <v>ร</v>
      </c>
      <c r="H43" s="21">
        <v>51</v>
      </c>
      <c r="I43" s="1" t="str">
        <f t="shared" si="12"/>
        <v>1</v>
      </c>
      <c r="J43" s="21">
        <v>23</v>
      </c>
      <c r="K43" s="1" t="str">
        <f t="shared" si="0"/>
        <v>0</v>
      </c>
      <c r="L43" s="21">
        <v>0</v>
      </c>
      <c r="M43" s="1" t="str">
        <f t="shared" si="1"/>
        <v>ร</v>
      </c>
      <c r="N43" s="21">
        <v>51</v>
      </c>
      <c r="O43" s="1" t="str">
        <f t="shared" si="2"/>
        <v>1</v>
      </c>
      <c r="P43" s="21">
        <v>80</v>
      </c>
      <c r="Q43" s="1" t="str">
        <f t="shared" si="3"/>
        <v>4</v>
      </c>
      <c r="R43" s="21">
        <v>45</v>
      </c>
      <c r="S43" s="1" t="str">
        <f t="shared" si="4"/>
        <v>0</v>
      </c>
      <c r="T43" s="21">
        <v>49</v>
      </c>
      <c r="U43" s="1" t="str">
        <f t="shared" si="5"/>
        <v>0</v>
      </c>
      <c r="V43" s="21">
        <v>0</v>
      </c>
      <c r="W43" s="1" t="str">
        <f t="shared" si="6"/>
        <v>ร</v>
      </c>
      <c r="X43" s="21">
        <v>0</v>
      </c>
      <c r="Y43" s="1" t="str">
        <f t="shared" si="7"/>
        <v>ร</v>
      </c>
      <c r="Z43" s="21">
        <v>0</v>
      </c>
      <c r="AA43" s="1" t="str">
        <f t="shared" si="8"/>
        <v>ร</v>
      </c>
      <c r="AB43" s="61" t="e">
        <f t="shared" si="13"/>
        <v>#VALUE!</v>
      </c>
      <c r="AC43" s="9" t="s">
        <v>801</v>
      </c>
      <c r="AD43" s="21">
        <v>69</v>
      </c>
      <c r="AE43" s="1" t="str">
        <f t="shared" si="9"/>
        <v>2.5</v>
      </c>
      <c r="AF43" s="21">
        <v>0</v>
      </c>
      <c r="AG43" s="1" t="str">
        <f t="shared" si="10"/>
        <v>ร</v>
      </c>
      <c r="AH43" s="22" t="s">
        <v>783</v>
      </c>
      <c r="AI43" s="36" t="s">
        <v>786</v>
      </c>
      <c r="AJ43" s="22" t="s">
        <v>783</v>
      </c>
    </row>
    <row r="44" spans="1:36" ht="21" customHeight="1">
      <c r="A44" s="74">
        <v>40</v>
      </c>
      <c r="B44" s="83">
        <v>3994</v>
      </c>
      <c r="C44" s="75" t="s">
        <v>561</v>
      </c>
      <c r="D44" s="74" t="s">
        <v>46</v>
      </c>
      <c r="E44" s="74" t="s">
        <v>170</v>
      </c>
      <c r="F44" s="76">
        <v>0</v>
      </c>
      <c r="G44" s="74" t="str">
        <f t="shared" si="11"/>
        <v>ร</v>
      </c>
      <c r="H44" s="76"/>
      <c r="I44" s="74" t="str">
        <f t="shared" si="12"/>
        <v>ร</v>
      </c>
      <c r="J44" s="76"/>
      <c r="K44" s="74" t="str">
        <f t="shared" si="0"/>
        <v>ร</v>
      </c>
      <c r="L44" s="76">
        <v>0</v>
      </c>
      <c r="M44" s="74" t="str">
        <f t="shared" si="1"/>
        <v>ร</v>
      </c>
      <c r="N44" s="76">
        <v>0</v>
      </c>
      <c r="O44" s="74" t="str">
        <f t="shared" si="2"/>
        <v>ร</v>
      </c>
      <c r="P44" s="76"/>
      <c r="Q44" s="74" t="str">
        <f t="shared" si="3"/>
        <v>ร</v>
      </c>
      <c r="R44" s="76"/>
      <c r="S44" s="74" t="str">
        <f t="shared" si="4"/>
        <v>ร</v>
      </c>
      <c r="T44" s="76"/>
      <c r="U44" s="74" t="str">
        <f t="shared" si="5"/>
        <v>ร</v>
      </c>
      <c r="V44" s="76"/>
      <c r="W44" s="74" t="str">
        <f t="shared" si="6"/>
        <v>ร</v>
      </c>
      <c r="X44" s="76"/>
      <c r="Y44" s="74" t="str">
        <f t="shared" si="7"/>
        <v>ร</v>
      </c>
      <c r="Z44" s="76">
        <v>68</v>
      </c>
      <c r="AA44" s="74" t="str">
        <f t="shared" si="8"/>
        <v>2.5</v>
      </c>
      <c r="AB44" s="77" t="e">
        <f t="shared" si="13"/>
        <v>#VALUE!</v>
      </c>
      <c r="AC44" s="74" t="s">
        <v>801</v>
      </c>
      <c r="AD44" s="76">
        <v>60</v>
      </c>
      <c r="AE44" s="74" t="str">
        <f t="shared" si="9"/>
        <v>2</v>
      </c>
      <c r="AF44" s="76">
        <v>0</v>
      </c>
      <c r="AG44" s="74" t="str">
        <f t="shared" si="10"/>
        <v>ร</v>
      </c>
      <c r="AH44" s="81"/>
      <c r="AI44" s="87" t="s">
        <v>788</v>
      </c>
      <c r="AJ44" s="81" t="s">
        <v>783</v>
      </c>
    </row>
    <row r="45" spans="1:36" ht="21" customHeight="1">
      <c r="A45" s="1">
        <v>41</v>
      </c>
      <c r="B45" s="9">
        <v>3318</v>
      </c>
      <c r="C45" s="10" t="s">
        <v>562</v>
      </c>
      <c r="D45" s="9" t="s">
        <v>242</v>
      </c>
      <c r="E45" s="9" t="s">
        <v>42</v>
      </c>
      <c r="F45" s="21">
        <v>62</v>
      </c>
      <c r="G45" s="1" t="str">
        <f t="shared" si="11"/>
        <v>2</v>
      </c>
      <c r="H45" s="21">
        <v>70</v>
      </c>
      <c r="I45" s="1" t="str">
        <f t="shared" si="12"/>
        <v>3</v>
      </c>
      <c r="J45" s="21">
        <v>66</v>
      </c>
      <c r="K45" s="1" t="str">
        <f t="shared" si="0"/>
        <v>2.5</v>
      </c>
      <c r="L45" s="21">
        <v>0</v>
      </c>
      <c r="M45" s="1" t="str">
        <f t="shared" si="1"/>
        <v>ร</v>
      </c>
      <c r="N45" s="21">
        <v>60</v>
      </c>
      <c r="O45" s="1" t="str">
        <f t="shared" si="2"/>
        <v>2</v>
      </c>
      <c r="P45" s="21">
        <v>85</v>
      </c>
      <c r="Q45" s="1" t="str">
        <f t="shared" si="3"/>
        <v>4</v>
      </c>
      <c r="R45" s="21">
        <v>41</v>
      </c>
      <c r="S45" s="1" t="str">
        <f t="shared" si="4"/>
        <v>0</v>
      </c>
      <c r="T45" s="21">
        <v>79</v>
      </c>
      <c r="U45" s="1" t="str">
        <f t="shared" si="5"/>
        <v>3.5</v>
      </c>
      <c r="V45" s="21">
        <v>71</v>
      </c>
      <c r="W45" s="1" t="str">
        <f t="shared" si="6"/>
        <v>3</v>
      </c>
      <c r="X45" s="21">
        <v>76</v>
      </c>
      <c r="Y45" s="1" t="str">
        <f t="shared" si="7"/>
        <v>3.5</v>
      </c>
      <c r="Z45" s="21">
        <v>82</v>
      </c>
      <c r="AA45" s="1" t="str">
        <f t="shared" si="8"/>
        <v>4</v>
      </c>
      <c r="AB45" s="61" t="e">
        <f t="shared" si="13"/>
        <v>#VALUE!</v>
      </c>
      <c r="AC45" s="9" t="s">
        <v>801</v>
      </c>
      <c r="AD45" s="21">
        <v>65</v>
      </c>
      <c r="AE45" s="1" t="str">
        <f t="shared" si="9"/>
        <v>2.5</v>
      </c>
      <c r="AF45" s="21">
        <v>0</v>
      </c>
      <c r="AG45" s="1" t="str">
        <f t="shared" si="10"/>
        <v>ร</v>
      </c>
      <c r="AH45" s="22" t="s">
        <v>783</v>
      </c>
      <c r="AI45" s="36" t="s">
        <v>791</v>
      </c>
      <c r="AJ45" s="22" t="s">
        <v>783</v>
      </c>
    </row>
    <row r="46" spans="1:36" ht="21" customHeight="1">
      <c r="A46" s="1">
        <v>42</v>
      </c>
      <c r="B46" s="9">
        <v>3320</v>
      </c>
      <c r="C46" s="10" t="s">
        <v>563</v>
      </c>
      <c r="D46" s="9" t="s">
        <v>169</v>
      </c>
      <c r="E46" s="9" t="s">
        <v>42</v>
      </c>
      <c r="F46" s="21">
        <v>0</v>
      </c>
      <c r="G46" s="1" t="str">
        <f t="shared" si="11"/>
        <v>ร</v>
      </c>
      <c r="H46" s="21">
        <v>70</v>
      </c>
      <c r="I46" s="1" t="str">
        <f t="shared" si="12"/>
        <v>3</v>
      </c>
      <c r="J46" s="21">
        <v>60</v>
      </c>
      <c r="K46" s="1" t="str">
        <f t="shared" si="0"/>
        <v>2</v>
      </c>
      <c r="L46" s="21">
        <v>74</v>
      </c>
      <c r="M46" s="1" t="str">
        <f t="shared" si="1"/>
        <v>3</v>
      </c>
      <c r="N46" s="21">
        <v>62</v>
      </c>
      <c r="O46" s="1" t="str">
        <f t="shared" si="2"/>
        <v>2</v>
      </c>
      <c r="P46" s="21">
        <v>85</v>
      </c>
      <c r="Q46" s="1" t="str">
        <f t="shared" si="3"/>
        <v>4</v>
      </c>
      <c r="R46" s="21">
        <v>61</v>
      </c>
      <c r="S46" s="1" t="str">
        <f t="shared" si="4"/>
        <v>2</v>
      </c>
      <c r="T46" s="21">
        <v>71</v>
      </c>
      <c r="U46" s="1" t="str">
        <f t="shared" si="5"/>
        <v>3</v>
      </c>
      <c r="V46" s="21">
        <v>85</v>
      </c>
      <c r="W46" s="1" t="str">
        <f t="shared" si="6"/>
        <v>4</v>
      </c>
      <c r="X46" s="21">
        <v>63</v>
      </c>
      <c r="Y46" s="1" t="str">
        <f t="shared" si="7"/>
        <v>2</v>
      </c>
      <c r="Z46" s="21">
        <v>80</v>
      </c>
      <c r="AA46" s="1" t="str">
        <f t="shared" si="8"/>
        <v>4</v>
      </c>
      <c r="AB46" s="61" t="e">
        <f t="shared" si="13"/>
        <v>#VALUE!</v>
      </c>
      <c r="AC46" s="9" t="s">
        <v>801</v>
      </c>
      <c r="AD46" s="21">
        <v>79</v>
      </c>
      <c r="AE46" s="1" t="str">
        <f t="shared" si="9"/>
        <v>3.5</v>
      </c>
      <c r="AF46" s="21">
        <v>0</v>
      </c>
      <c r="AG46" s="1" t="str">
        <f t="shared" si="10"/>
        <v>ร</v>
      </c>
      <c r="AH46" s="22" t="s">
        <v>783</v>
      </c>
      <c r="AI46" s="36" t="s">
        <v>791</v>
      </c>
      <c r="AJ46" s="22" t="s">
        <v>783</v>
      </c>
    </row>
    <row r="47" spans="1:36" ht="21" customHeight="1">
      <c r="A47" s="1">
        <v>43</v>
      </c>
      <c r="B47" s="9">
        <v>3321</v>
      </c>
      <c r="C47" s="10" t="s">
        <v>564</v>
      </c>
      <c r="D47" s="9" t="s">
        <v>231</v>
      </c>
      <c r="E47" s="1" t="s">
        <v>35</v>
      </c>
      <c r="F47" s="21">
        <v>0</v>
      </c>
      <c r="G47" s="1" t="str">
        <f t="shared" si="11"/>
        <v>ร</v>
      </c>
      <c r="H47" s="21">
        <v>26</v>
      </c>
      <c r="I47" s="1" t="str">
        <f t="shared" si="12"/>
        <v>0</v>
      </c>
      <c r="J47" s="21">
        <v>46</v>
      </c>
      <c r="K47" s="1" t="str">
        <f t="shared" si="0"/>
        <v>0</v>
      </c>
      <c r="L47" s="21">
        <v>0</v>
      </c>
      <c r="M47" s="1" t="str">
        <f t="shared" si="1"/>
        <v>ร</v>
      </c>
      <c r="N47" s="21">
        <v>42</v>
      </c>
      <c r="O47" s="1" t="str">
        <f t="shared" si="2"/>
        <v>0</v>
      </c>
      <c r="P47" s="21">
        <v>0</v>
      </c>
      <c r="Q47" s="1" t="str">
        <f t="shared" si="3"/>
        <v>ร</v>
      </c>
      <c r="R47" s="21">
        <v>35</v>
      </c>
      <c r="S47" s="1" t="str">
        <f t="shared" si="4"/>
        <v>0</v>
      </c>
      <c r="T47" s="21">
        <v>0</v>
      </c>
      <c r="U47" s="1" t="str">
        <f t="shared" si="5"/>
        <v>ร</v>
      </c>
      <c r="V47" s="21">
        <v>75</v>
      </c>
      <c r="W47" s="1" t="str">
        <f t="shared" si="6"/>
        <v>3.5</v>
      </c>
      <c r="X47" s="21">
        <v>0</v>
      </c>
      <c r="Y47" s="1" t="str">
        <f t="shared" si="7"/>
        <v>ร</v>
      </c>
      <c r="Z47" s="21">
        <v>0</v>
      </c>
      <c r="AA47" s="1" t="str">
        <f t="shared" si="8"/>
        <v>ร</v>
      </c>
      <c r="AB47" s="61" t="e">
        <f t="shared" si="13"/>
        <v>#VALUE!</v>
      </c>
      <c r="AC47" s="9" t="s">
        <v>801</v>
      </c>
      <c r="AD47" s="21">
        <v>64</v>
      </c>
      <c r="AE47" s="1" t="str">
        <f t="shared" si="9"/>
        <v>2</v>
      </c>
      <c r="AF47" s="21">
        <v>0</v>
      </c>
      <c r="AG47" s="1" t="str">
        <f t="shared" si="10"/>
        <v>ร</v>
      </c>
      <c r="AH47" s="22" t="s">
        <v>783</v>
      </c>
      <c r="AI47" s="36" t="s">
        <v>791</v>
      </c>
      <c r="AJ47" s="22" t="s">
        <v>783</v>
      </c>
    </row>
    <row r="48" spans="1:36" ht="21" customHeight="1">
      <c r="A48" s="1">
        <v>44</v>
      </c>
      <c r="B48" s="9">
        <v>3323</v>
      </c>
      <c r="C48" s="10" t="s">
        <v>565</v>
      </c>
      <c r="D48" s="9" t="s">
        <v>231</v>
      </c>
      <c r="E48" s="1" t="s">
        <v>35</v>
      </c>
      <c r="F48" s="21">
        <v>80</v>
      </c>
      <c r="G48" s="1" t="str">
        <f t="shared" si="11"/>
        <v>4</v>
      </c>
      <c r="H48" s="21">
        <v>79</v>
      </c>
      <c r="I48" s="1" t="str">
        <f t="shared" si="12"/>
        <v>3.5</v>
      </c>
      <c r="J48" s="21">
        <v>67</v>
      </c>
      <c r="K48" s="1" t="str">
        <f t="shared" si="0"/>
        <v>2.5</v>
      </c>
      <c r="L48" s="21">
        <v>74</v>
      </c>
      <c r="M48" s="1" t="str">
        <f t="shared" si="1"/>
        <v>3</v>
      </c>
      <c r="N48" s="21">
        <v>75</v>
      </c>
      <c r="O48" s="1" t="str">
        <f t="shared" si="2"/>
        <v>3.5</v>
      </c>
      <c r="P48" s="21">
        <v>90</v>
      </c>
      <c r="Q48" s="1" t="str">
        <f t="shared" si="3"/>
        <v>4</v>
      </c>
      <c r="R48" s="21">
        <v>71</v>
      </c>
      <c r="S48" s="1" t="str">
        <f t="shared" si="4"/>
        <v>3</v>
      </c>
      <c r="T48" s="21">
        <v>86</v>
      </c>
      <c r="U48" s="1" t="str">
        <f t="shared" si="5"/>
        <v>4</v>
      </c>
      <c r="V48" s="21">
        <v>93</v>
      </c>
      <c r="W48" s="1" t="str">
        <f t="shared" si="6"/>
        <v>4</v>
      </c>
      <c r="X48" s="21">
        <v>80</v>
      </c>
      <c r="Y48" s="1" t="str">
        <f t="shared" si="7"/>
        <v>4</v>
      </c>
      <c r="Z48" s="21">
        <v>72</v>
      </c>
      <c r="AA48" s="1" t="str">
        <f t="shared" si="8"/>
        <v>3</v>
      </c>
      <c r="AB48" s="61">
        <f t="shared" si="13"/>
        <v>3.603448275862069</v>
      </c>
      <c r="AC48" s="9" t="s">
        <v>801</v>
      </c>
      <c r="AD48" s="21">
        <v>65</v>
      </c>
      <c r="AE48" s="1" t="str">
        <f t="shared" si="9"/>
        <v>2.5</v>
      </c>
      <c r="AF48" s="21">
        <v>78</v>
      </c>
      <c r="AG48" s="1" t="str">
        <f t="shared" si="10"/>
        <v>3.5</v>
      </c>
      <c r="AH48" s="22" t="s">
        <v>783</v>
      </c>
      <c r="AI48" s="36" t="s">
        <v>791</v>
      </c>
      <c r="AJ48" s="22" t="s">
        <v>783</v>
      </c>
    </row>
    <row r="49" spans="1:36" ht="21" customHeight="1">
      <c r="A49" s="1">
        <v>45</v>
      </c>
      <c r="B49" s="9">
        <v>3324</v>
      </c>
      <c r="C49" s="10" t="s">
        <v>566</v>
      </c>
      <c r="D49" s="9" t="s">
        <v>231</v>
      </c>
      <c r="E49" s="9" t="s">
        <v>37</v>
      </c>
      <c r="F49" s="21">
        <v>71</v>
      </c>
      <c r="G49" s="1" t="str">
        <f t="shared" si="11"/>
        <v>3</v>
      </c>
      <c r="H49" s="21">
        <v>70</v>
      </c>
      <c r="I49" s="1" t="str">
        <f t="shared" si="12"/>
        <v>3</v>
      </c>
      <c r="J49" s="21">
        <v>51</v>
      </c>
      <c r="K49" s="1" t="str">
        <f t="shared" si="0"/>
        <v>1</v>
      </c>
      <c r="L49" s="21">
        <v>0</v>
      </c>
      <c r="M49" s="1" t="str">
        <f t="shared" si="1"/>
        <v>ร</v>
      </c>
      <c r="N49" s="21">
        <v>58</v>
      </c>
      <c r="O49" s="1" t="str">
        <f t="shared" si="2"/>
        <v>1.5</v>
      </c>
      <c r="P49" s="21">
        <v>82</v>
      </c>
      <c r="Q49" s="1" t="str">
        <f t="shared" si="3"/>
        <v>4</v>
      </c>
      <c r="R49" s="21">
        <v>55</v>
      </c>
      <c r="S49" s="1" t="str">
        <f t="shared" si="4"/>
        <v>1.5</v>
      </c>
      <c r="T49" s="21">
        <v>81</v>
      </c>
      <c r="U49" s="1" t="str">
        <f t="shared" si="5"/>
        <v>4</v>
      </c>
      <c r="V49" s="21">
        <v>80</v>
      </c>
      <c r="W49" s="1" t="str">
        <f t="shared" si="6"/>
        <v>4</v>
      </c>
      <c r="X49" s="21">
        <v>67</v>
      </c>
      <c r="Y49" s="1" t="str">
        <f t="shared" si="7"/>
        <v>2.5</v>
      </c>
      <c r="Z49" s="21">
        <v>0</v>
      </c>
      <c r="AA49" s="1" t="str">
        <f t="shared" si="8"/>
        <v>ร</v>
      </c>
      <c r="AB49" s="61" t="e">
        <f t="shared" si="13"/>
        <v>#VALUE!</v>
      </c>
      <c r="AC49" s="9" t="s">
        <v>801</v>
      </c>
      <c r="AD49" s="21">
        <v>79</v>
      </c>
      <c r="AE49" s="1" t="str">
        <f t="shared" si="9"/>
        <v>3.5</v>
      </c>
      <c r="AF49" s="21">
        <v>82</v>
      </c>
      <c r="AG49" s="1" t="str">
        <f t="shared" si="10"/>
        <v>4</v>
      </c>
      <c r="AH49" s="22" t="s">
        <v>783</v>
      </c>
      <c r="AI49" s="36" t="s">
        <v>791</v>
      </c>
      <c r="AJ49" s="22" t="s">
        <v>783</v>
      </c>
    </row>
    <row r="50" spans="1:36" ht="21" customHeight="1">
      <c r="A50" s="1">
        <v>46</v>
      </c>
      <c r="B50" s="9">
        <v>3329</v>
      </c>
      <c r="C50" s="10" t="s">
        <v>567</v>
      </c>
      <c r="D50" s="9" t="s">
        <v>231</v>
      </c>
      <c r="E50" s="9" t="s">
        <v>46</v>
      </c>
      <c r="F50" s="21">
        <v>75</v>
      </c>
      <c r="G50" s="1" t="str">
        <f t="shared" si="11"/>
        <v>3.5</v>
      </c>
      <c r="H50" s="21">
        <v>72</v>
      </c>
      <c r="I50" s="1" t="str">
        <f t="shared" si="12"/>
        <v>3</v>
      </c>
      <c r="J50" s="21">
        <v>68</v>
      </c>
      <c r="K50" s="1" t="str">
        <f t="shared" si="0"/>
        <v>2.5</v>
      </c>
      <c r="L50" s="21">
        <v>74</v>
      </c>
      <c r="M50" s="1" t="str">
        <f t="shared" si="1"/>
        <v>3</v>
      </c>
      <c r="N50" s="21">
        <v>67</v>
      </c>
      <c r="O50" s="1" t="str">
        <f t="shared" si="2"/>
        <v>2.5</v>
      </c>
      <c r="P50" s="21">
        <v>80</v>
      </c>
      <c r="Q50" s="1" t="str">
        <f t="shared" si="3"/>
        <v>4</v>
      </c>
      <c r="R50" s="21">
        <v>75</v>
      </c>
      <c r="S50" s="1" t="str">
        <f t="shared" si="4"/>
        <v>3.5</v>
      </c>
      <c r="T50" s="21">
        <v>83</v>
      </c>
      <c r="U50" s="1" t="str">
        <f t="shared" si="5"/>
        <v>4</v>
      </c>
      <c r="V50" s="21">
        <v>75</v>
      </c>
      <c r="W50" s="1" t="str">
        <f t="shared" si="6"/>
        <v>3.5</v>
      </c>
      <c r="X50" s="21">
        <v>70</v>
      </c>
      <c r="Y50" s="1" t="str">
        <f t="shared" si="7"/>
        <v>3</v>
      </c>
      <c r="Z50" s="21">
        <v>80</v>
      </c>
      <c r="AA50" s="1" t="str">
        <f t="shared" si="8"/>
        <v>4</v>
      </c>
      <c r="AB50" s="61">
        <f t="shared" si="13"/>
        <v>3.396551724137931</v>
      </c>
      <c r="AC50" s="9" t="s">
        <v>801</v>
      </c>
      <c r="AD50" s="21">
        <v>73</v>
      </c>
      <c r="AE50" s="1" t="str">
        <f t="shared" si="9"/>
        <v>3</v>
      </c>
      <c r="AF50" s="21">
        <v>77</v>
      </c>
      <c r="AG50" s="1" t="str">
        <f t="shared" si="10"/>
        <v>3.5</v>
      </c>
      <c r="AH50" s="22" t="s">
        <v>783</v>
      </c>
      <c r="AI50" s="36" t="s">
        <v>797</v>
      </c>
      <c r="AJ50" s="22" t="s">
        <v>783</v>
      </c>
    </row>
    <row r="51" spans="1:36" ht="21" customHeight="1">
      <c r="A51" s="1">
        <v>47</v>
      </c>
      <c r="B51" s="56"/>
      <c r="C51" s="10" t="s">
        <v>568</v>
      </c>
      <c r="D51" s="9" t="s">
        <v>231</v>
      </c>
      <c r="E51" s="9" t="s">
        <v>37</v>
      </c>
      <c r="F51" s="21">
        <v>0</v>
      </c>
      <c r="G51" s="1" t="str">
        <f t="shared" si="11"/>
        <v>ร</v>
      </c>
      <c r="H51" s="21">
        <v>37</v>
      </c>
      <c r="I51" s="1" t="str">
        <f t="shared" si="12"/>
        <v>0</v>
      </c>
      <c r="J51" s="21">
        <v>24</v>
      </c>
      <c r="K51" s="1" t="str">
        <f t="shared" si="0"/>
        <v>0</v>
      </c>
      <c r="L51" s="21">
        <v>0</v>
      </c>
      <c r="M51" s="1" t="str">
        <f t="shared" si="1"/>
        <v>ร</v>
      </c>
      <c r="N51" s="21">
        <v>45</v>
      </c>
      <c r="O51" s="1" t="str">
        <f t="shared" si="2"/>
        <v>0</v>
      </c>
      <c r="P51" s="21">
        <v>90</v>
      </c>
      <c r="Q51" s="1" t="str">
        <f t="shared" si="3"/>
        <v>4</v>
      </c>
      <c r="R51" s="21">
        <v>21</v>
      </c>
      <c r="S51" s="1" t="str">
        <f t="shared" si="4"/>
        <v>0</v>
      </c>
      <c r="T51" s="21">
        <v>35</v>
      </c>
      <c r="U51" s="1" t="str">
        <f t="shared" si="5"/>
        <v>0</v>
      </c>
      <c r="V51" s="21">
        <v>68</v>
      </c>
      <c r="W51" s="1" t="str">
        <f t="shared" si="6"/>
        <v>2.5</v>
      </c>
      <c r="X51" s="21">
        <v>0</v>
      </c>
      <c r="Y51" s="1" t="str">
        <f t="shared" si="7"/>
        <v>ร</v>
      </c>
      <c r="Z51" s="21">
        <v>0</v>
      </c>
      <c r="AA51" s="1" t="str">
        <f t="shared" si="8"/>
        <v>ร</v>
      </c>
      <c r="AB51" s="61" t="e">
        <f t="shared" si="13"/>
        <v>#VALUE!</v>
      </c>
      <c r="AC51" s="9" t="s">
        <v>801</v>
      </c>
      <c r="AD51" s="21">
        <v>61</v>
      </c>
      <c r="AE51" s="1" t="str">
        <f t="shared" si="9"/>
        <v>2</v>
      </c>
      <c r="AF51" s="21">
        <v>0</v>
      </c>
      <c r="AG51" s="1" t="str">
        <f t="shared" si="10"/>
        <v>ร</v>
      </c>
      <c r="AH51" s="22" t="s">
        <v>783</v>
      </c>
      <c r="AI51" s="36" t="s">
        <v>87</v>
      </c>
      <c r="AJ51" s="22" t="s">
        <v>783</v>
      </c>
    </row>
    <row r="52" spans="1:36" ht="21" customHeight="1">
      <c r="A52" s="1">
        <v>48</v>
      </c>
      <c r="B52" s="9">
        <v>3349</v>
      </c>
      <c r="C52" s="10" t="s">
        <v>569</v>
      </c>
      <c r="D52" s="9" t="s">
        <v>147</v>
      </c>
      <c r="E52" s="9" t="s">
        <v>45</v>
      </c>
      <c r="F52" s="21">
        <v>80</v>
      </c>
      <c r="G52" s="1" t="str">
        <f t="shared" si="11"/>
        <v>4</v>
      </c>
      <c r="H52" s="21">
        <v>77</v>
      </c>
      <c r="I52" s="1" t="str">
        <f t="shared" si="12"/>
        <v>3.5</v>
      </c>
      <c r="J52" s="21">
        <v>77</v>
      </c>
      <c r="K52" s="1" t="str">
        <f t="shared" si="0"/>
        <v>3.5</v>
      </c>
      <c r="L52" s="21">
        <v>92</v>
      </c>
      <c r="M52" s="1" t="str">
        <f t="shared" si="1"/>
        <v>4</v>
      </c>
      <c r="N52" s="21">
        <v>81</v>
      </c>
      <c r="O52" s="1" t="str">
        <f t="shared" si="2"/>
        <v>4</v>
      </c>
      <c r="P52" s="21">
        <v>86</v>
      </c>
      <c r="Q52" s="1" t="str">
        <f t="shared" si="3"/>
        <v>4</v>
      </c>
      <c r="R52" s="21">
        <v>86</v>
      </c>
      <c r="S52" s="1" t="str">
        <f t="shared" si="4"/>
        <v>4</v>
      </c>
      <c r="T52" s="21">
        <v>88</v>
      </c>
      <c r="U52" s="1" t="str">
        <f t="shared" si="5"/>
        <v>4</v>
      </c>
      <c r="V52" s="21">
        <v>83</v>
      </c>
      <c r="W52" s="1" t="str">
        <f t="shared" si="6"/>
        <v>4</v>
      </c>
      <c r="X52" s="21">
        <v>73</v>
      </c>
      <c r="Y52" s="1" t="str">
        <f t="shared" si="7"/>
        <v>3</v>
      </c>
      <c r="Z52" s="21">
        <v>89</v>
      </c>
      <c r="AA52" s="1" t="str">
        <f t="shared" si="8"/>
        <v>4</v>
      </c>
      <c r="AB52" s="61">
        <f t="shared" si="13"/>
        <v>3.896551724137931</v>
      </c>
      <c r="AC52" s="9" t="s">
        <v>801</v>
      </c>
      <c r="AD52" s="21">
        <v>65</v>
      </c>
      <c r="AE52" s="1" t="str">
        <f t="shared" si="9"/>
        <v>2.5</v>
      </c>
      <c r="AF52" s="21">
        <v>86</v>
      </c>
      <c r="AG52" s="1" t="str">
        <f t="shared" si="10"/>
        <v>4</v>
      </c>
      <c r="AH52" s="22" t="s">
        <v>783</v>
      </c>
      <c r="AI52" s="36" t="s">
        <v>797</v>
      </c>
      <c r="AJ52" s="22" t="s">
        <v>783</v>
      </c>
    </row>
    <row r="53" spans="1:36" ht="20.25" customHeight="1">
      <c r="A53" s="29" t="s">
        <v>76</v>
      </c>
      <c r="C53" s="14" t="s">
        <v>625</v>
      </c>
      <c r="D53" s="25" t="s">
        <v>626</v>
      </c>
      <c r="E53" s="2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E53" s="27"/>
      <c r="AF53" s="14"/>
      <c r="AH53" s="14"/>
      <c r="AI53" s="14"/>
      <c r="AJ53" s="14"/>
    </row>
    <row r="54" spans="4:36" ht="20.25" customHeight="1">
      <c r="D54" s="25" t="s">
        <v>627</v>
      </c>
      <c r="E54" s="2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E54" s="27"/>
      <c r="AF54" s="14"/>
      <c r="AH54" s="14"/>
      <c r="AI54" s="14"/>
      <c r="AJ54" s="14"/>
    </row>
    <row r="58" spans="3:33" ht="21" customHeight="1">
      <c r="C58" s="90" t="s">
        <v>518</v>
      </c>
      <c r="D58" s="90"/>
      <c r="E58" s="1">
        <v>4</v>
      </c>
      <c r="F58" s="14"/>
      <c r="G58" s="62">
        <f>COUNTIF(G5:G52,"4")</f>
        <v>4</v>
      </c>
      <c r="H58" s="14"/>
      <c r="I58" s="62">
        <f>COUNTIF(I5:I52,"4")</f>
        <v>5</v>
      </c>
      <c r="J58" s="14"/>
      <c r="K58" s="62">
        <f>COUNTIF(K5:K52,"4")</f>
        <v>1</v>
      </c>
      <c r="L58" s="14"/>
      <c r="M58" s="62">
        <f>COUNTIF(M5:M52,"4")</f>
        <v>12</v>
      </c>
      <c r="N58" s="14"/>
      <c r="O58" s="62">
        <f>COUNTIF(O5:O52,"4")</f>
        <v>1</v>
      </c>
      <c r="P58" s="14"/>
      <c r="Q58" s="62">
        <f>COUNTIF(Q5:Q52,"4")</f>
        <v>38</v>
      </c>
      <c r="R58" s="14"/>
      <c r="S58" s="62">
        <f>COUNTIF(S5:S52,"4")</f>
        <v>10</v>
      </c>
      <c r="T58" s="14"/>
      <c r="U58" s="62">
        <f>COUNTIF(U5:U52,"4")</f>
        <v>25</v>
      </c>
      <c r="V58" s="14"/>
      <c r="W58" s="62">
        <f>COUNTIF(W5:W52,"4")</f>
        <v>12</v>
      </c>
      <c r="X58" s="14"/>
      <c r="Y58" s="62">
        <f>COUNTIF(Y5:Y52,"4")</f>
        <v>1</v>
      </c>
      <c r="Z58" s="14"/>
      <c r="AA58" s="62">
        <f>COUNTIF(AA5:AA52,"4")</f>
        <v>24</v>
      </c>
      <c r="AB58" s="53"/>
      <c r="AE58" s="62">
        <f>COUNTIF(AE5:AE52,"4")</f>
        <v>5</v>
      </c>
      <c r="AF58" s="14"/>
      <c r="AG58" s="62">
        <f>COUNTIF(AG5:AG52,"4")</f>
        <v>4</v>
      </c>
    </row>
    <row r="59" spans="5:33" ht="21" customHeight="1">
      <c r="E59" s="1">
        <v>3.5</v>
      </c>
      <c r="F59" s="14"/>
      <c r="G59" s="62">
        <f>COUNTIF(G5:G52,"3.5")</f>
        <v>6</v>
      </c>
      <c r="H59" s="14"/>
      <c r="I59" s="62">
        <f>COUNTIF(I5:I52,"3.5")</f>
        <v>7</v>
      </c>
      <c r="J59" s="14"/>
      <c r="K59" s="62">
        <f>COUNTIF(K5:K52,"3.5")</f>
        <v>2</v>
      </c>
      <c r="L59" s="14"/>
      <c r="M59" s="62">
        <f>COUNTIF(M5:M52,"3.5")</f>
        <v>3</v>
      </c>
      <c r="N59" s="14"/>
      <c r="O59" s="62">
        <f>COUNTIF(O5:O52,"3.5")</f>
        <v>1</v>
      </c>
      <c r="P59" s="14"/>
      <c r="Q59" s="62">
        <f>COUNTIF(Q5:Q52,"3.5")</f>
        <v>5</v>
      </c>
      <c r="R59" s="14"/>
      <c r="S59" s="62">
        <f>COUNTIF(S5:S52,"3.5")</f>
        <v>3</v>
      </c>
      <c r="T59" s="14"/>
      <c r="U59" s="62">
        <f>COUNTIF(U5:U52,"3.5")</f>
        <v>9</v>
      </c>
      <c r="V59" s="14"/>
      <c r="W59" s="62">
        <f>COUNTIF(W5:W52,"3.5")</f>
        <v>7</v>
      </c>
      <c r="X59" s="14"/>
      <c r="Y59" s="62">
        <f>COUNTIF(Y5:Y52,"3.5")</f>
        <v>2</v>
      </c>
      <c r="Z59" s="14"/>
      <c r="AA59" s="62">
        <f>COUNTIF(AA5:AA52,"3.5")</f>
        <v>1</v>
      </c>
      <c r="AB59" s="53"/>
      <c r="AE59" s="62">
        <f>COUNTIF(AE5:AE52,"3.5")</f>
        <v>11</v>
      </c>
      <c r="AF59" s="14"/>
      <c r="AG59" s="62">
        <f>COUNTIF(AG5:AG52,"3.5")</f>
        <v>15</v>
      </c>
    </row>
    <row r="60" spans="5:33" ht="21" customHeight="1">
      <c r="E60" s="1">
        <v>3</v>
      </c>
      <c r="F60" s="14"/>
      <c r="G60" s="62">
        <f>COUNTIF(G5:G52,"3")</f>
        <v>7</v>
      </c>
      <c r="H60" s="14"/>
      <c r="I60" s="62">
        <f>COUNTIF(I5:I52,"3")</f>
        <v>9</v>
      </c>
      <c r="J60" s="14"/>
      <c r="K60" s="62">
        <f>COUNTIF(K5:K52,"3")</f>
        <v>10</v>
      </c>
      <c r="L60" s="14"/>
      <c r="M60" s="62">
        <f>COUNTIF(M5:M52,"3")</f>
        <v>16</v>
      </c>
      <c r="N60" s="14"/>
      <c r="O60" s="62">
        <f>COUNTIF(O5:O52,"3")</f>
        <v>5</v>
      </c>
      <c r="P60" s="14"/>
      <c r="Q60" s="62">
        <f>COUNTIF(Q5:Q52,"3")</f>
        <v>0</v>
      </c>
      <c r="R60" s="14"/>
      <c r="S60" s="62">
        <f>COUNTIF(S5:S52,"3")</f>
        <v>6</v>
      </c>
      <c r="T60" s="14"/>
      <c r="U60" s="62">
        <f>COUNTIF(U5:U52,"3")</f>
        <v>1</v>
      </c>
      <c r="V60" s="14"/>
      <c r="W60" s="62">
        <f>COUNTIF(W5:W52,"3")</f>
        <v>13</v>
      </c>
      <c r="X60" s="14"/>
      <c r="Y60" s="62">
        <f>COUNTIF(Y5:Y52,"3")</f>
        <v>3</v>
      </c>
      <c r="Z60" s="14"/>
      <c r="AA60" s="62">
        <f>COUNTIF(AA5:AA52,"3")</f>
        <v>4</v>
      </c>
      <c r="AB60" s="53"/>
      <c r="AE60" s="62">
        <f>COUNTIF(AE5:AE52,"3")</f>
        <v>7</v>
      </c>
      <c r="AF60" s="14"/>
      <c r="AG60" s="62">
        <f>COUNTIF(AG5:AG52,"3")</f>
        <v>0</v>
      </c>
    </row>
    <row r="61" spans="5:33" ht="21" customHeight="1">
      <c r="E61" s="1">
        <v>2.5</v>
      </c>
      <c r="F61" s="14"/>
      <c r="G61" s="62">
        <f>COUNTIF(G5:G52,"2.5")</f>
        <v>1</v>
      </c>
      <c r="H61" s="14"/>
      <c r="I61" s="62">
        <f>COUNTIF(I5:I52,"2.5")</f>
        <v>4</v>
      </c>
      <c r="J61" s="14"/>
      <c r="K61" s="62">
        <f>COUNTIF(K5:K52,"2.5")</f>
        <v>10</v>
      </c>
      <c r="L61" s="14"/>
      <c r="M61" s="62">
        <f>COUNTIF(M5:M52,"2.5")</f>
        <v>0</v>
      </c>
      <c r="N61" s="14"/>
      <c r="O61" s="62">
        <f>COUNTIF(O5:O52,"2.5")</f>
        <v>9</v>
      </c>
      <c r="P61" s="14"/>
      <c r="Q61" s="62">
        <f>COUNTIF(Q5:Q52,"2.5")</f>
        <v>0</v>
      </c>
      <c r="R61" s="14"/>
      <c r="S61" s="62">
        <f>COUNTIF(S5:S52,"2.5")</f>
        <v>2</v>
      </c>
      <c r="T61" s="14"/>
      <c r="U61" s="62">
        <f>COUNTIF(U5:U52,"2.5")</f>
        <v>1</v>
      </c>
      <c r="V61" s="14"/>
      <c r="W61" s="62">
        <f>COUNTIF(W5:W52,"2.5")</f>
        <v>5</v>
      </c>
      <c r="X61" s="14"/>
      <c r="Y61" s="62">
        <f>COUNTIF(Y5:Y52,"2.5")</f>
        <v>8</v>
      </c>
      <c r="Z61" s="14"/>
      <c r="AA61" s="62">
        <f>COUNTIF(AA5:AA52,"2.5")</f>
        <v>2</v>
      </c>
      <c r="AB61" s="53"/>
      <c r="AE61" s="62">
        <f>COUNTIF(AE5:AE52,"2.5")</f>
        <v>13</v>
      </c>
      <c r="AF61" s="14"/>
      <c r="AG61" s="62">
        <f>COUNTIF(AG5:AG52,"2.5")</f>
        <v>0</v>
      </c>
    </row>
    <row r="62" spans="5:33" ht="21" customHeight="1">
      <c r="E62" s="1">
        <v>2</v>
      </c>
      <c r="F62" s="14"/>
      <c r="G62" s="62">
        <f>COUNTIF(G5:G52,"2")</f>
        <v>7</v>
      </c>
      <c r="H62" s="14"/>
      <c r="I62" s="62">
        <f>COUNTIF(I5:I52,"2")</f>
        <v>9</v>
      </c>
      <c r="J62" s="14"/>
      <c r="K62" s="62">
        <f>COUNTIF(K5:K52,"2")</f>
        <v>6</v>
      </c>
      <c r="L62" s="14"/>
      <c r="M62" s="62">
        <f>COUNTIF(M5:M52,"2")</f>
        <v>0</v>
      </c>
      <c r="N62" s="14"/>
      <c r="O62" s="62">
        <f>COUNTIF(O5:O52,"2")</f>
        <v>9</v>
      </c>
      <c r="P62" s="14"/>
      <c r="Q62" s="62">
        <f>COUNTIF(Q5:Q52,"2")</f>
        <v>0</v>
      </c>
      <c r="R62" s="14"/>
      <c r="S62" s="62">
        <f>COUNTIF(S5:S52,"2")</f>
        <v>1</v>
      </c>
      <c r="T62" s="14"/>
      <c r="U62" s="62">
        <f>COUNTIF(U5:U52,"2")</f>
        <v>0</v>
      </c>
      <c r="V62" s="14"/>
      <c r="W62" s="62">
        <f>COUNTIF(W5:W52,"2")</f>
        <v>3</v>
      </c>
      <c r="X62" s="14"/>
      <c r="Y62" s="62">
        <f>COUNTIF(Y5:Y52,"2")</f>
        <v>8</v>
      </c>
      <c r="Z62" s="14"/>
      <c r="AA62" s="62">
        <f>COUNTIF(AA5:AA52,"2")</f>
        <v>2</v>
      </c>
      <c r="AB62" s="53"/>
      <c r="AE62" s="62">
        <f>COUNTIF(AE5:AE52,"2")</f>
        <v>9</v>
      </c>
      <c r="AF62" s="14"/>
      <c r="AG62" s="62">
        <f>COUNTIF(AG5:AG52,"2")</f>
        <v>0</v>
      </c>
    </row>
    <row r="63" spans="5:33" ht="21" customHeight="1">
      <c r="E63" s="1">
        <v>1.5</v>
      </c>
      <c r="F63" s="14"/>
      <c r="G63" s="62">
        <f>COUNTIF(G5:G52,"1.5")</f>
        <v>2</v>
      </c>
      <c r="H63" s="14"/>
      <c r="I63" s="62">
        <f>COUNTIF(I5:I52,"1.5")</f>
        <v>4</v>
      </c>
      <c r="J63" s="14"/>
      <c r="K63" s="62">
        <f>COUNTIF(K5:K52,"1.5")</f>
        <v>2</v>
      </c>
      <c r="L63" s="14"/>
      <c r="M63" s="62">
        <f>COUNTIF(M5:M52,"1.5")</f>
        <v>0</v>
      </c>
      <c r="N63" s="14"/>
      <c r="O63" s="62">
        <f>COUNTIF(O5:O52,"1.5")</f>
        <v>7</v>
      </c>
      <c r="P63" s="14"/>
      <c r="Q63" s="62">
        <f>COUNTIF(Q5:Q52,"1.5")</f>
        <v>0</v>
      </c>
      <c r="R63" s="14"/>
      <c r="S63" s="62">
        <f>COUNTIF(S5:S52,"1.5")</f>
        <v>4</v>
      </c>
      <c r="T63" s="14"/>
      <c r="U63" s="62">
        <f>COUNTIF(U5:U52,"1.5")</f>
        <v>0</v>
      </c>
      <c r="V63" s="14"/>
      <c r="W63" s="62">
        <f>COUNTIF(W5:W52,"1.5")</f>
        <v>0</v>
      </c>
      <c r="X63" s="14"/>
      <c r="Y63" s="62">
        <f>COUNTIF(Y5:Y52,"1.5")</f>
        <v>0</v>
      </c>
      <c r="Z63" s="14"/>
      <c r="AA63" s="62">
        <f>COUNTIF(AA5:AA52,"1.5")</f>
        <v>0</v>
      </c>
      <c r="AB63" s="53"/>
      <c r="AE63" s="62">
        <f>COUNTIF(AE5:AE52,"1.5")</f>
        <v>0</v>
      </c>
      <c r="AF63" s="14"/>
      <c r="AG63" s="62">
        <f>COUNTIF(AG5:AG52,"1.5")</f>
        <v>0</v>
      </c>
    </row>
    <row r="64" spans="5:33" ht="21" customHeight="1">
      <c r="E64" s="1">
        <v>1</v>
      </c>
      <c r="F64" s="14"/>
      <c r="G64" s="62">
        <f>COUNTIF(G5:G52,"1")</f>
        <v>5</v>
      </c>
      <c r="H64" s="14"/>
      <c r="I64" s="62">
        <f>COUNTIF(I5:I52,"1")</f>
        <v>1</v>
      </c>
      <c r="J64" s="14"/>
      <c r="K64" s="62">
        <f>COUNTIF(K5:K52,"1")</f>
        <v>4</v>
      </c>
      <c r="L64" s="14"/>
      <c r="M64" s="62">
        <f>COUNTIF(M5:M52,"1")</f>
        <v>0</v>
      </c>
      <c r="N64" s="14"/>
      <c r="O64" s="62">
        <f>COUNTIF(O5:O52,"1")</f>
        <v>9</v>
      </c>
      <c r="P64" s="14"/>
      <c r="Q64" s="62">
        <f>COUNTIF(Q5:Q52,"1")</f>
        <v>0</v>
      </c>
      <c r="R64" s="14"/>
      <c r="S64" s="62">
        <f>COUNTIF(S5:S52,"1")</f>
        <v>2</v>
      </c>
      <c r="T64" s="14"/>
      <c r="U64" s="62">
        <f>COUNTIF(U5:U52,"1")</f>
        <v>2</v>
      </c>
      <c r="V64" s="14"/>
      <c r="W64" s="62">
        <f>COUNTIF(W5:W52,"1")</f>
        <v>0</v>
      </c>
      <c r="X64" s="14"/>
      <c r="Y64" s="62">
        <f>COUNTIF(Y5:Y52,"1")</f>
        <v>0</v>
      </c>
      <c r="Z64" s="14"/>
      <c r="AA64" s="62">
        <f>COUNTIF(AA5:AA52,"1")</f>
        <v>0</v>
      </c>
      <c r="AB64" s="53"/>
      <c r="AE64" s="62">
        <f>COUNTIF(AE5:AE52,"1")</f>
        <v>0</v>
      </c>
      <c r="AF64" s="14"/>
      <c r="AG64" s="62">
        <f>COUNTIF(AG5:AG52,"1")</f>
        <v>0</v>
      </c>
    </row>
    <row r="65" spans="5:33" ht="21" customHeight="1">
      <c r="E65" s="1">
        <v>0</v>
      </c>
      <c r="F65" s="14"/>
      <c r="G65" s="62">
        <f>COUNTIF(G5:G52,"0")</f>
        <v>0</v>
      </c>
      <c r="H65" s="14"/>
      <c r="I65" s="62">
        <f>COUNTIF(I5:I52,"0")</f>
        <v>6</v>
      </c>
      <c r="J65" s="14"/>
      <c r="K65" s="62">
        <f>COUNTIF(K5:K52,"0")</f>
        <v>10</v>
      </c>
      <c r="L65" s="14"/>
      <c r="M65" s="62">
        <f>COUNTIF(M5:M52,"0")</f>
        <v>0</v>
      </c>
      <c r="N65" s="14"/>
      <c r="O65" s="62">
        <f>COUNTIF(O5:O52,"0")</f>
        <v>3</v>
      </c>
      <c r="P65" s="14"/>
      <c r="Q65" s="62">
        <f>COUNTIF(Q5:Q52,"0")</f>
        <v>0</v>
      </c>
      <c r="R65" s="14"/>
      <c r="S65" s="62">
        <f>COUNTIF(S5:S52,"0")</f>
        <v>17</v>
      </c>
      <c r="T65" s="14"/>
      <c r="U65" s="62">
        <f>COUNTIF(U5:U52,"0")</f>
        <v>5</v>
      </c>
      <c r="V65" s="14"/>
      <c r="W65" s="62">
        <f>COUNTIF(W5:W52,"0")</f>
        <v>0</v>
      </c>
      <c r="X65" s="14"/>
      <c r="Y65" s="62">
        <f>COUNTIF(Y5:Y52,"0")</f>
        <v>0</v>
      </c>
      <c r="Z65" s="14"/>
      <c r="AA65" s="62">
        <f>COUNTIF(AA5:AA52,"0")</f>
        <v>0</v>
      </c>
      <c r="AB65" s="53"/>
      <c r="AE65" s="62">
        <f>COUNTIF(AE5:AE52,"0")</f>
        <v>0</v>
      </c>
      <c r="AF65" s="14"/>
      <c r="AG65" s="62">
        <f>COUNTIF(AG5:AG52,"0")</f>
        <v>0</v>
      </c>
    </row>
    <row r="66" spans="5:33" ht="21" customHeight="1">
      <c r="E66" s="1" t="s">
        <v>517</v>
      </c>
      <c r="F66" s="14"/>
      <c r="G66" s="62">
        <f>COUNTIF(G5:G52,"ร")</f>
        <v>16</v>
      </c>
      <c r="H66" s="14"/>
      <c r="I66" s="62">
        <f>COUNTIF(I5:I52,"ร")</f>
        <v>3</v>
      </c>
      <c r="J66" s="14"/>
      <c r="K66" s="62">
        <f>COUNTIF(K5:K52,"ร")</f>
        <v>3</v>
      </c>
      <c r="L66" s="14"/>
      <c r="M66" s="62">
        <f>COUNTIF(M5:M52,"ร")</f>
        <v>17</v>
      </c>
      <c r="N66" s="14"/>
      <c r="O66" s="62">
        <f>COUNTIF(O5:O52,"ร")</f>
        <v>4</v>
      </c>
      <c r="P66" s="14"/>
      <c r="Q66" s="62">
        <f>COUNTIF(Q5:Q52,"ร")</f>
        <v>5</v>
      </c>
      <c r="R66" s="14"/>
      <c r="S66" s="62">
        <f>COUNTIF(S5:S52,"ร")</f>
        <v>3</v>
      </c>
      <c r="T66" s="14"/>
      <c r="U66" s="62">
        <f>COUNTIF(U5:U52,"ร")</f>
        <v>5</v>
      </c>
      <c r="V66" s="14"/>
      <c r="W66" s="62">
        <f>COUNTIF(W5:W52,"ร")</f>
        <v>8</v>
      </c>
      <c r="X66" s="14"/>
      <c r="Y66" s="62">
        <f>COUNTIF(Y5:Y52,"ร")</f>
        <v>26</v>
      </c>
      <c r="Z66" s="14"/>
      <c r="AA66" s="62">
        <f>COUNTIF(AA5:AA52,"ร")</f>
        <v>15</v>
      </c>
      <c r="AB66" s="53"/>
      <c r="AE66" s="62">
        <f>COUNTIF(AE5:AE52,"ร")</f>
        <v>3</v>
      </c>
      <c r="AF66" s="14"/>
      <c r="AG66" s="62">
        <f>COUNTIF(AG5:AG52,"ร")</f>
        <v>29</v>
      </c>
    </row>
    <row r="67" spans="5:33" ht="21" customHeight="1">
      <c r="E67" s="1" t="s">
        <v>515</v>
      </c>
      <c r="F67" s="14"/>
      <c r="G67" s="62">
        <f>COUNTIF(G5:G52,"มส")</f>
        <v>0</v>
      </c>
      <c r="H67" s="14"/>
      <c r="I67" s="62">
        <f>COUNTIF(I5:I52,"มส")</f>
        <v>0</v>
      </c>
      <c r="J67" s="14"/>
      <c r="K67" s="62">
        <f>COUNTIF(K5:K52,"มส")</f>
        <v>0</v>
      </c>
      <c r="L67" s="14"/>
      <c r="M67" s="62">
        <f>COUNTIF(M5:M52,"มส")</f>
        <v>0</v>
      </c>
      <c r="N67" s="14"/>
      <c r="O67" s="62">
        <f>COUNTIF(O5:O52,"มส")</f>
        <v>0</v>
      </c>
      <c r="P67" s="14"/>
      <c r="Q67" s="62">
        <f>COUNTIF(Q5:Q52,"มส")</f>
        <v>0</v>
      </c>
      <c r="R67" s="14"/>
      <c r="S67" s="62">
        <f>COUNTIF(S5:S52,"มส")</f>
        <v>0</v>
      </c>
      <c r="T67" s="14"/>
      <c r="U67" s="62">
        <f>COUNTIF(U5:U52,"มส")</f>
        <v>0</v>
      </c>
      <c r="V67" s="14"/>
      <c r="W67" s="62">
        <f>COUNTIF(W5:W52,"มส")</f>
        <v>0</v>
      </c>
      <c r="X67" s="14"/>
      <c r="Y67" s="62">
        <f>COUNTIF(Y5:Y52,"มส")</f>
        <v>0</v>
      </c>
      <c r="Z67" s="14"/>
      <c r="AA67" s="62">
        <f>COUNTIF(AA5:AA52,"มส")</f>
        <v>0</v>
      </c>
      <c r="AB67" s="53"/>
      <c r="AE67" s="62">
        <f>COUNTIF(AE5:AE52,"มส")</f>
        <v>0</v>
      </c>
      <c r="AF67" s="14"/>
      <c r="AG67" s="62">
        <f>COUNTIF(AG5:AG52,"มส")</f>
        <v>0</v>
      </c>
    </row>
  </sheetData>
  <sheetProtection/>
  <mergeCells count="29">
    <mergeCell ref="V2:W2"/>
    <mergeCell ref="A1:AJ1"/>
    <mergeCell ref="A2:E2"/>
    <mergeCell ref="X2:Y2"/>
    <mergeCell ref="Z2:AA2"/>
    <mergeCell ref="AC2:AE2"/>
    <mergeCell ref="AF2:AG2"/>
    <mergeCell ref="AH2:AH3"/>
    <mergeCell ref="AI2:AJ3"/>
    <mergeCell ref="A3:A4"/>
    <mergeCell ref="V3:W3"/>
    <mergeCell ref="X3:Y3"/>
    <mergeCell ref="Z3:AA3"/>
    <mergeCell ref="B3:B4"/>
    <mergeCell ref="C3:C4"/>
    <mergeCell ref="D3:D4"/>
    <mergeCell ref="E3:E4"/>
    <mergeCell ref="F3:G3"/>
    <mergeCell ref="H3:I3"/>
    <mergeCell ref="C58:D58"/>
    <mergeCell ref="AC3:AE3"/>
    <mergeCell ref="AF3:AG3"/>
    <mergeCell ref="AB3:AB4"/>
    <mergeCell ref="J3:K3"/>
    <mergeCell ref="L3:M3"/>
    <mergeCell ref="N3:O3"/>
    <mergeCell ref="P3:Q3"/>
    <mergeCell ref="R3:S3"/>
    <mergeCell ref="T3:U3"/>
  </mergeCells>
  <conditionalFormatting sqref="AH5:AH52 AJ5:AJ52">
    <cfRule type="cellIs" priority="4" dxfId="0" operator="between" stopIfTrue="1">
      <formula>0</formula>
      <formula>49</formula>
    </cfRule>
  </conditionalFormatting>
  <conditionalFormatting sqref="F5:G52 J5:K52 N5:O52 R5:S52 V5:W52 Z5:AA52">
    <cfRule type="cellIs" priority="3" dxfId="0" operator="between" stopIfTrue="1">
      <formula>0</formula>
      <formula>49</formula>
    </cfRule>
  </conditionalFormatting>
  <conditionalFormatting sqref="H5:I52 L5:M52 P5:Q52 X5:Y52 T5:U52">
    <cfRule type="cellIs" priority="2" dxfId="0" operator="between" stopIfTrue="1">
      <formula>0</formula>
      <formula>49</formula>
    </cfRule>
  </conditionalFormatting>
  <conditionalFormatting sqref="AD5:AG52">
    <cfRule type="cellIs" priority="1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71"/>
  <sheetViews>
    <sheetView zoomScalePageLayoutView="0" workbookViewId="0" topLeftCell="A1">
      <pane xSplit="5" ySplit="3" topLeftCell="F16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AQ11" sqref="AQ11"/>
    </sheetView>
  </sheetViews>
  <sheetFormatPr defaultColWidth="9.140625" defaultRowHeight="21" customHeight="1"/>
  <cols>
    <col min="1" max="1" width="3.28125" style="14" customWidth="1"/>
    <col min="2" max="2" width="4.7109375" style="14" customWidth="1"/>
    <col min="3" max="3" width="25.140625" style="14" customWidth="1"/>
    <col min="4" max="4" width="12.28125" style="25" customWidth="1"/>
    <col min="5" max="5" width="14.421875" style="25" customWidth="1"/>
    <col min="6" max="27" width="2.7109375" style="26" customWidth="1"/>
    <col min="28" max="28" width="8.140625" style="26" customWidth="1"/>
    <col min="29" max="29" width="17.7109375" style="27" customWidth="1"/>
    <col min="30" max="30" width="2.7109375" style="14" customWidth="1"/>
    <col min="31" max="32" width="2.7109375" style="26" customWidth="1"/>
    <col min="33" max="33" width="2.7109375" style="14" customWidth="1"/>
    <col min="34" max="34" width="2.7109375" style="26" customWidth="1"/>
    <col min="35" max="35" width="17.7109375" style="28" customWidth="1"/>
    <col min="36" max="36" width="2.7109375" style="26" customWidth="1"/>
    <col min="37" max="16384" width="9.140625" style="14" customWidth="1"/>
  </cols>
  <sheetData>
    <row r="1" spans="1:36" ht="21" customHeight="1">
      <c r="A1" s="130" t="s">
        <v>777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</row>
    <row r="2" spans="1:36" ht="63" customHeight="1">
      <c r="A2" s="131" t="s">
        <v>776</v>
      </c>
      <c r="B2" s="132"/>
      <c r="C2" s="132"/>
      <c r="D2" s="132"/>
      <c r="E2" s="133"/>
      <c r="F2" s="15" t="s">
        <v>177</v>
      </c>
      <c r="G2" s="16" t="s">
        <v>12</v>
      </c>
      <c r="H2" s="15" t="s">
        <v>178</v>
      </c>
      <c r="I2" s="16" t="s">
        <v>14</v>
      </c>
      <c r="J2" s="15" t="s">
        <v>179</v>
      </c>
      <c r="K2" s="17" t="s">
        <v>180</v>
      </c>
      <c r="L2" s="15" t="s">
        <v>181</v>
      </c>
      <c r="M2" s="16" t="s">
        <v>18</v>
      </c>
      <c r="N2" s="15" t="s">
        <v>182</v>
      </c>
      <c r="O2" s="16" t="s">
        <v>20</v>
      </c>
      <c r="P2" s="15" t="s">
        <v>183</v>
      </c>
      <c r="Q2" s="16" t="s">
        <v>184</v>
      </c>
      <c r="R2" s="15" t="s">
        <v>185</v>
      </c>
      <c r="S2" s="16" t="s">
        <v>28</v>
      </c>
      <c r="T2" s="15" t="s">
        <v>188</v>
      </c>
      <c r="U2" s="16" t="s">
        <v>189</v>
      </c>
      <c r="V2" s="128" t="s">
        <v>520</v>
      </c>
      <c r="W2" s="129"/>
      <c r="X2" s="128" t="s">
        <v>186</v>
      </c>
      <c r="Y2" s="129"/>
      <c r="Z2" s="128" t="s">
        <v>187</v>
      </c>
      <c r="AA2" s="129"/>
      <c r="AB2" s="19" t="s">
        <v>6</v>
      </c>
      <c r="AC2" s="134" t="s">
        <v>29</v>
      </c>
      <c r="AD2" s="134"/>
      <c r="AE2" s="134"/>
      <c r="AF2" s="108" t="s">
        <v>30</v>
      </c>
      <c r="AG2" s="109"/>
      <c r="AH2" s="101" t="s">
        <v>190</v>
      </c>
      <c r="AI2" s="102" t="s">
        <v>191</v>
      </c>
      <c r="AJ2" s="102"/>
    </row>
    <row r="3" spans="1:36" ht="15" customHeight="1">
      <c r="A3" s="124" t="s">
        <v>0</v>
      </c>
      <c r="B3" s="124" t="s">
        <v>1</v>
      </c>
      <c r="C3" s="103" t="s">
        <v>2</v>
      </c>
      <c r="D3" s="103" t="s">
        <v>3</v>
      </c>
      <c r="E3" s="126" t="s">
        <v>192</v>
      </c>
      <c r="F3" s="100">
        <v>1</v>
      </c>
      <c r="G3" s="100"/>
      <c r="H3" s="100">
        <v>1</v>
      </c>
      <c r="I3" s="100"/>
      <c r="J3" s="100">
        <v>1</v>
      </c>
      <c r="K3" s="100"/>
      <c r="L3" s="100">
        <v>1</v>
      </c>
      <c r="M3" s="100"/>
      <c r="N3" s="100">
        <v>0.5</v>
      </c>
      <c r="O3" s="100"/>
      <c r="P3" s="100">
        <v>0.5</v>
      </c>
      <c r="Q3" s="100"/>
      <c r="R3" s="100">
        <v>1</v>
      </c>
      <c r="S3" s="100"/>
      <c r="T3" s="100">
        <v>0.5</v>
      </c>
      <c r="U3" s="100"/>
      <c r="V3" s="100">
        <v>6</v>
      </c>
      <c r="W3" s="100"/>
      <c r="X3" s="100">
        <v>0.5</v>
      </c>
      <c r="Y3" s="100"/>
      <c r="Z3" s="100">
        <v>1.5</v>
      </c>
      <c r="AA3" s="100"/>
      <c r="AB3" s="135">
        <f>SUM(F3:AA3)</f>
        <v>14.5</v>
      </c>
      <c r="AC3" s="117" t="s">
        <v>7</v>
      </c>
      <c r="AD3" s="118"/>
      <c r="AE3" s="119"/>
      <c r="AF3" s="120" t="s">
        <v>7</v>
      </c>
      <c r="AG3" s="121"/>
      <c r="AH3" s="101"/>
      <c r="AI3" s="102"/>
      <c r="AJ3" s="102"/>
    </row>
    <row r="4" spans="1:36" ht="47.25" customHeight="1">
      <c r="A4" s="125"/>
      <c r="B4" s="125"/>
      <c r="C4" s="104"/>
      <c r="D4" s="104"/>
      <c r="E4" s="127"/>
      <c r="F4" s="18" t="s">
        <v>4</v>
      </c>
      <c r="G4" s="18" t="s">
        <v>5</v>
      </c>
      <c r="H4" s="18" t="s">
        <v>4</v>
      </c>
      <c r="I4" s="18" t="s">
        <v>5</v>
      </c>
      <c r="J4" s="18" t="s">
        <v>4</v>
      </c>
      <c r="K4" s="18" t="s">
        <v>5</v>
      </c>
      <c r="L4" s="18" t="s">
        <v>4</v>
      </c>
      <c r="M4" s="18" t="s">
        <v>5</v>
      </c>
      <c r="N4" s="18" t="s">
        <v>4</v>
      </c>
      <c r="O4" s="18" t="s">
        <v>5</v>
      </c>
      <c r="P4" s="18" t="s">
        <v>4</v>
      </c>
      <c r="Q4" s="18" t="s">
        <v>5</v>
      </c>
      <c r="R4" s="18" t="s">
        <v>4</v>
      </c>
      <c r="S4" s="18" t="s">
        <v>5</v>
      </c>
      <c r="T4" s="18" t="s">
        <v>4</v>
      </c>
      <c r="U4" s="18" t="s">
        <v>5</v>
      </c>
      <c r="V4" s="18" t="s">
        <v>4</v>
      </c>
      <c r="W4" s="18" t="s">
        <v>5</v>
      </c>
      <c r="X4" s="18" t="s">
        <v>4</v>
      </c>
      <c r="Y4" s="18" t="s">
        <v>5</v>
      </c>
      <c r="Z4" s="18" t="s">
        <v>4</v>
      </c>
      <c r="AA4" s="18" t="s">
        <v>5</v>
      </c>
      <c r="AB4" s="136"/>
      <c r="AC4" s="9" t="s">
        <v>9</v>
      </c>
      <c r="AD4" s="18" t="s">
        <v>4</v>
      </c>
      <c r="AE4" s="18" t="s">
        <v>5</v>
      </c>
      <c r="AF4" s="18" t="s">
        <v>4</v>
      </c>
      <c r="AG4" s="18" t="s">
        <v>5</v>
      </c>
      <c r="AH4" s="18" t="s">
        <v>5</v>
      </c>
      <c r="AI4" s="9" t="s">
        <v>33</v>
      </c>
      <c r="AJ4" s="18" t="s">
        <v>5</v>
      </c>
    </row>
    <row r="5" spans="1:36" ht="21" customHeight="1">
      <c r="A5" s="57">
        <v>1</v>
      </c>
      <c r="B5" s="57">
        <v>3343</v>
      </c>
      <c r="C5" s="51" t="s">
        <v>570</v>
      </c>
      <c r="D5" s="57" t="s">
        <v>46</v>
      </c>
      <c r="E5" s="57" t="s">
        <v>170</v>
      </c>
      <c r="F5" s="21">
        <v>81</v>
      </c>
      <c r="G5" s="1" t="str">
        <f>IF(F5&gt;=80,"4",IF(F5&gt;=75,"3.5",IF(F5&gt;=70,"3",IF(F5&gt;=65,"2.5",IF(F5&gt;=60,"2",IF(F5&gt;=55,"1.5",IF(F5&gt;=50,"1",IF(F5&gt;=1,"0","ร"))))))))</f>
        <v>4</v>
      </c>
      <c r="H5" s="21">
        <v>79</v>
      </c>
      <c r="I5" s="1" t="str">
        <f>IF(H5&gt;=80,"4",IF(H5&gt;=75,"3.5",IF(H5&gt;=70,"3",IF(H5&gt;=65,"2.5",IF(H5&gt;=60,"2",IF(H5&gt;=55,"1.5",IF(H5&gt;=50,"1",IF(H5&gt;=1,"0","ร"))))))))</f>
        <v>3.5</v>
      </c>
      <c r="J5" s="21">
        <v>60</v>
      </c>
      <c r="K5" s="1" t="str">
        <f aca="true" t="shared" si="0" ref="K5:K53">IF(J5&gt;=80,"4",IF(J5&gt;=75,"3.5",IF(J5&gt;=70,"3",IF(J5&gt;=65,"2.5",IF(J5&gt;=60,"2",IF(J5&gt;=55,"1.5",IF(J5&gt;=50,"1",IF(J5&gt;=1,"0","ร"))))))))</f>
        <v>2</v>
      </c>
      <c r="L5" s="21">
        <v>90</v>
      </c>
      <c r="M5" s="1" t="str">
        <f aca="true" t="shared" si="1" ref="M5:M53">IF(L5&gt;=80,"4",IF(L5&gt;=75,"3.5",IF(L5&gt;=70,"3",IF(L5&gt;=65,"2.5",IF(L5&gt;=60,"2",IF(L5&gt;=55,"1.5",IF(L5&gt;=50,"1",IF(L5&gt;=1,"0","ร"))))))))</f>
        <v>4</v>
      </c>
      <c r="N5" s="21">
        <v>84</v>
      </c>
      <c r="O5" s="1" t="str">
        <f aca="true" t="shared" si="2" ref="O5:O53">IF(N5&gt;=80,"4",IF(N5&gt;=75,"3.5",IF(N5&gt;=70,"3",IF(N5&gt;=65,"2.5",IF(N5&gt;=60,"2",IF(N5&gt;=55,"1.5",IF(N5&gt;=50,"1",IF(N5&gt;=1,"0","ร"))))))))</f>
        <v>4</v>
      </c>
      <c r="P5" s="21">
        <v>84</v>
      </c>
      <c r="Q5" s="1" t="str">
        <f aca="true" t="shared" si="3" ref="Q5:Q53">IF(P5&gt;=80,"4",IF(P5&gt;=75,"3.5",IF(P5&gt;=70,"3",IF(P5&gt;=65,"2.5",IF(P5&gt;=60,"2",IF(P5&gt;=55,"1.5",IF(P5&gt;=50,"1",IF(P5&gt;=1,"0","ร"))))))))</f>
        <v>4</v>
      </c>
      <c r="R5" s="21">
        <v>90</v>
      </c>
      <c r="S5" s="1" t="str">
        <f aca="true" t="shared" si="4" ref="S5:S53">IF(R5&gt;=80,"4",IF(R5&gt;=75,"3.5",IF(R5&gt;=70,"3",IF(R5&gt;=65,"2.5",IF(R5&gt;=60,"2",IF(R5&gt;=55,"1.5",IF(R5&gt;=50,"1",IF(R5&gt;=1,"0","ร"))))))))</f>
        <v>4</v>
      </c>
      <c r="T5" s="21">
        <v>91</v>
      </c>
      <c r="U5" s="1" t="str">
        <f aca="true" t="shared" si="5" ref="U5:U53">IF(T5&gt;=80,"4",IF(T5&gt;=75,"3.5",IF(T5&gt;=70,"3",IF(T5&gt;=65,"2.5",IF(T5&gt;=60,"2",IF(T5&gt;=55,"1.5",IF(T5&gt;=50,"1",IF(T5&gt;=1,"0","ร"))))))))</f>
        <v>4</v>
      </c>
      <c r="V5" s="21">
        <v>77</v>
      </c>
      <c r="W5" s="1" t="str">
        <f aca="true" t="shared" si="6" ref="W5:W53">IF(V5&gt;=80,"4",IF(V5&gt;=75,"3.5",IF(V5&gt;=70,"3",IF(V5&gt;=65,"2.5",IF(V5&gt;=60,"2",IF(V5&gt;=55,"1.5",IF(V5&gt;=50,"1",IF(V5&gt;=1,"0","ร"))))))))</f>
        <v>3.5</v>
      </c>
      <c r="X5" s="21">
        <v>78</v>
      </c>
      <c r="Y5" s="1" t="str">
        <f aca="true" t="shared" si="7" ref="Y5:Y53">IF(X5&gt;=80,"4",IF(X5&gt;=75,"3.5",IF(X5&gt;=70,"3",IF(X5&gt;=65,"2.5",IF(X5&gt;=60,"2",IF(X5&gt;=55,"1.5",IF(X5&gt;=50,"1",IF(X5&gt;=1,"0","ร"))))))))</f>
        <v>3.5</v>
      </c>
      <c r="Z5" s="21">
        <v>78</v>
      </c>
      <c r="AA5" s="1" t="str">
        <f aca="true" t="shared" si="8" ref="AA5:AA53">IF(Z5&gt;=80,"4",IF(Z5&gt;=75,"3.5",IF(Z5&gt;=70,"3",IF(Z5&gt;=65,"2.5",IF(Z5&gt;=60,"2",IF(Z5&gt;=55,"1.5",IF(Z5&gt;=50,"1",IF(Z5&gt;=1,"0","ร"))))))))</f>
        <v>3.5</v>
      </c>
      <c r="AB5" s="61">
        <f>(G5*1+I5*1+K5*1+M5*1+O5*0.5+Q5*0.5+S5*1+U5*0.5+W5*6+Y5*0.5+AA5*1.5)/14.5</f>
        <v>3.5517241379310347</v>
      </c>
      <c r="AC5" s="9" t="s">
        <v>803</v>
      </c>
      <c r="AD5" s="21">
        <v>83</v>
      </c>
      <c r="AE5" s="1" t="str">
        <f aca="true" t="shared" si="9" ref="AE5:AE53">IF(AD5&gt;=80,"4",IF(AD5&gt;=75,"3.5",IF(AD5&gt;=70,"3",IF(AD5&gt;=65,"2.5",IF(AD5&gt;=60,"2",IF(AD5&gt;=55,"1.5",IF(AD5&gt;=50,"1",IF(AD5&gt;=1,"0","ร"))))))))</f>
        <v>4</v>
      </c>
      <c r="AF5" s="21">
        <v>78</v>
      </c>
      <c r="AG5" s="1" t="str">
        <f aca="true" t="shared" si="10" ref="AG5:AG53">IF(AF5&gt;=80,"4",IF(AF5&gt;=75,"3.5",IF(AF5&gt;=70,"3",IF(AF5&gt;=65,"2.5",IF(AF5&gt;=60,"2",IF(AF5&gt;=55,"1.5",IF(AF5&gt;=50,"1",IF(AF5&gt;=1,"0","ร"))))))))</f>
        <v>3.5</v>
      </c>
      <c r="AH5" s="22" t="s">
        <v>783</v>
      </c>
      <c r="AI5" s="23" t="s">
        <v>16</v>
      </c>
      <c r="AJ5" s="22" t="s">
        <v>783</v>
      </c>
    </row>
    <row r="6" spans="1:36" ht="21" customHeight="1">
      <c r="A6" s="57">
        <v>2</v>
      </c>
      <c r="B6" s="57">
        <v>3344</v>
      </c>
      <c r="C6" s="51" t="s">
        <v>571</v>
      </c>
      <c r="D6" s="57" t="s">
        <v>45</v>
      </c>
      <c r="E6" s="57" t="s">
        <v>540</v>
      </c>
      <c r="F6" s="21">
        <v>70</v>
      </c>
      <c r="G6" s="1" t="str">
        <f aca="true" t="shared" si="11" ref="G6:G53">IF(F6&gt;=80,"4",IF(F6&gt;=75,"3.5",IF(F6&gt;=70,"3",IF(F6&gt;=65,"2.5",IF(F6&gt;=60,"2",IF(F6&gt;=55,"1.5",IF(F6&gt;=50,"1",IF(F6&gt;=1,"0","ร"))))))))</f>
        <v>3</v>
      </c>
      <c r="H6" s="21">
        <v>73</v>
      </c>
      <c r="I6" s="1" t="str">
        <f aca="true" t="shared" si="12" ref="I6:I53">IF(H6&gt;=80,"4",IF(H6&gt;=75,"3.5",IF(H6&gt;=70,"3",IF(H6&gt;=65,"2.5",IF(H6&gt;=60,"2",IF(H6&gt;=55,"1.5",IF(H6&gt;=50,"1",IF(H6&gt;=1,"0","ร"))))))))</f>
        <v>3</v>
      </c>
      <c r="J6" s="21">
        <v>66</v>
      </c>
      <c r="K6" s="1" t="str">
        <f t="shared" si="0"/>
        <v>2.5</v>
      </c>
      <c r="L6" s="21">
        <v>74</v>
      </c>
      <c r="M6" s="1" t="str">
        <f t="shared" si="1"/>
        <v>3</v>
      </c>
      <c r="N6" s="21">
        <v>67</v>
      </c>
      <c r="O6" s="1" t="str">
        <f t="shared" si="2"/>
        <v>2.5</v>
      </c>
      <c r="P6" s="21">
        <v>81</v>
      </c>
      <c r="Q6" s="1" t="str">
        <f t="shared" si="3"/>
        <v>4</v>
      </c>
      <c r="R6" s="21">
        <v>66</v>
      </c>
      <c r="S6" s="1" t="str">
        <f t="shared" si="4"/>
        <v>2.5</v>
      </c>
      <c r="T6" s="21">
        <v>85</v>
      </c>
      <c r="U6" s="1" t="str">
        <f t="shared" si="5"/>
        <v>4</v>
      </c>
      <c r="V6" s="21">
        <v>67</v>
      </c>
      <c r="W6" s="1" t="str">
        <f t="shared" si="6"/>
        <v>2.5</v>
      </c>
      <c r="X6" s="21">
        <v>64</v>
      </c>
      <c r="Y6" s="1" t="str">
        <f t="shared" si="7"/>
        <v>2</v>
      </c>
      <c r="Z6" s="21">
        <v>86</v>
      </c>
      <c r="AA6" s="1" t="str">
        <f t="shared" si="8"/>
        <v>4</v>
      </c>
      <c r="AB6" s="61">
        <f aca="true" t="shared" si="13" ref="AB6:AB53">(G6*1+I6*1+K6*1+M6*1+O6*0.5+Q6*0.5+S6*1+U6*0.5+W6*6+Y6*0.5+AA6*1.5)/14.5</f>
        <v>2.8448275862068964</v>
      </c>
      <c r="AC6" s="9" t="s">
        <v>803</v>
      </c>
      <c r="AD6" s="21">
        <v>70</v>
      </c>
      <c r="AE6" s="1" t="str">
        <f t="shared" si="9"/>
        <v>3</v>
      </c>
      <c r="AF6" s="21">
        <v>76</v>
      </c>
      <c r="AG6" s="1" t="str">
        <f t="shared" si="10"/>
        <v>3.5</v>
      </c>
      <c r="AH6" s="22" t="s">
        <v>783</v>
      </c>
      <c r="AI6" s="23" t="s">
        <v>788</v>
      </c>
      <c r="AJ6" s="22" t="s">
        <v>783</v>
      </c>
    </row>
    <row r="7" spans="1:36" ht="21" customHeight="1">
      <c r="A7" s="57">
        <v>3</v>
      </c>
      <c r="B7" s="57">
        <v>3352</v>
      </c>
      <c r="C7" s="51" t="s">
        <v>804</v>
      </c>
      <c r="D7" s="57" t="s">
        <v>45</v>
      </c>
      <c r="E7" s="57" t="s">
        <v>156</v>
      </c>
      <c r="F7" s="21">
        <v>80</v>
      </c>
      <c r="G7" s="1" t="str">
        <f t="shared" si="11"/>
        <v>4</v>
      </c>
      <c r="H7" s="21">
        <v>62</v>
      </c>
      <c r="I7" s="1" t="str">
        <f t="shared" si="12"/>
        <v>2</v>
      </c>
      <c r="J7" s="21">
        <v>71</v>
      </c>
      <c r="K7" s="1" t="str">
        <f t="shared" si="0"/>
        <v>3</v>
      </c>
      <c r="L7" s="21">
        <v>88</v>
      </c>
      <c r="M7" s="1" t="str">
        <f t="shared" si="1"/>
        <v>4</v>
      </c>
      <c r="N7" s="21">
        <v>69</v>
      </c>
      <c r="O7" s="1" t="str">
        <f t="shared" si="2"/>
        <v>2.5</v>
      </c>
      <c r="P7" s="21">
        <v>83</v>
      </c>
      <c r="Q7" s="1" t="str">
        <f t="shared" si="3"/>
        <v>4</v>
      </c>
      <c r="R7" s="21">
        <v>58</v>
      </c>
      <c r="S7" s="1" t="str">
        <f t="shared" si="4"/>
        <v>1.5</v>
      </c>
      <c r="T7" s="21">
        <v>85</v>
      </c>
      <c r="U7" s="1" t="str">
        <f t="shared" si="5"/>
        <v>4</v>
      </c>
      <c r="V7" s="21">
        <v>70</v>
      </c>
      <c r="W7" s="1" t="str">
        <f t="shared" si="6"/>
        <v>3</v>
      </c>
      <c r="X7" s="21">
        <v>60</v>
      </c>
      <c r="Y7" s="1" t="str">
        <f t="shared" si="7"/>
        <v>2</v>
      </c>
      <c r="Z7" s="21">
        <v>80</v>
      </c>
      <c r="AA7" s="1" t="str">
        <f t="shared" si="8"/>
        <v>4</v>
      </c>
      <c r="AB7" s="61">
        <f t="shared" si="13"/>
        <v>3.086206896551724</v>
      </c>
      <c r="AC7" s="9" t="s">
        <v>803</v>
      </c>
      <c r="AD7" s="21">
        <v>75</v>
      </c>
      <c r="AE7" s="1" t="str">
        <f t="shared" si="9"/>
        <v>3.5</v>
      </c>
      <c r="AF7" s="21">
        <v>82</v>
      </c>
      <c r="AG7" s="1" t="str">
        <f t="shared" si="10"/>
        <v>4</v>
      </c>
      <c r="AH7" s="22" t="s">
        <v>783</v>
      </c>
      <c r="AI7" s="23" t="s">
        <v>785</v>
      </c>
      <c r="AJ7" s="22" t="s">
        <v>783</v>
      </c>
    </row>
    <row r="8" spans="1:36" ht="21" customHeight="1">
      <c r="A8" s="57">
        <v>4</v>
      </c>
      <c r="B8" s="57">
        <v>3354</v>
      </c>
      <c r="C8" s="58" t="s">
        <v>168</v>
      </c>
      <c r="D8" s="57" t="s">
        <v>46</v>
      </c>
      <c r="E8" s="57" t="s">
        <v>540</v>
      </c>
      <c r="F8" s="21">
        <v>63</v>
      </c>
      <c r="G8" s="1" t="str">
        <f t="shared" si="11"/>
        <v>2</v>
      </c>
      <c r="H8" s="21">
        <v>74</v>
      </c>
      <c r="I8" s="1" t="str">
        <f t="shared" si="12"/>
        <v>3</v>
      </c>
      <c r="J8" s="21">
        <v>65</v>
      </c>
      <c r="K8" s="1" t="str">
        <f t="shared" si="0"/>
        <v>2.5</v>
      </c>
      <c r="L8" s="21">
        <v>74</v>
      </c>
      <c r="M8" s="1" t="str">
        <f t="shared" si="1"/>
        <v>3</v>
      </c>
      <c r="N8" s="21">
        <v>67</v>
      </c>
      <c r="O8" s="1" t="str">
        <f t="shared" si="2"/>
        <v>2.5</v>
      </c>
      <c r="P8" s="21">
        <v>80</v>
      </c>
      <c r="Q8" s="1" t="str">
        <f t="shared" si="3"/>
        <v>4</v>
      </c>
      <c r="R8" s="21">
        <v>60</v>
      </c>
      <c r="S8" s="1" t="str">
        <f t="shared" si="4"/>
        <v>2</v>
      </c>
      <c r="T8" s="21">
        <v>92</v>
      </c>
      <c r="U8" s="1" t="str">
        <f t="shared" si="5"/>
        <v>4</v>
      </c>
      <c r="V8" s="21">
        <v>68</v>
      </c>
      <c r="W8" s="1" t="str">
        <f t="shared" si="6"/>
        <v>2.5</v>
      </c>
      <c r="X8" s="21">
        <v>67</v>
      </c>
      <c r="Y8" s="1" t="str">
        <f t="shared" si="7"/>
        <v>2.5</v>
      </c>
      <c r="Z8" s="21">
        <v>87</v>
      </c>
      <c r="AA8" s="1" t="str">
        <f t="shared" si="8"/>
        <v>4</v>
      </c>
      <c r="AB8" s="61">
        <f t="shared" si="13"/>
        <v>2.7586206896551726</v>
      </c>
      <c r="AC8" s="9" t="s">
        <v>803</v>
      </c>
      <c r="AD8" s="21">
        <v>70</v>
      </c>
      <c r="AE8" s="1" t="str">
        <f t="shared" si="9"/>
        <v>3</v>
      </c>
      <c r="AF8" s="21">
        <v>77</v>
      </c>
      <c r="AG8" s="1" t="str">
        <f t="shared" si="10"/>
        <v>3.5</v>
      </c>
      <c r="AH8" s="22" t="s">
        <v>783</v>
      </c>
      <c r="AI8" s="23" t="s">
        <v>788</v>
      </c>
      <c r="AJ8" s="22" t="s">
        <v>783</v>
      </c>
    </row>
    <row r="9" spans="1:36" ht="21" customHeight="1">
      <c r="A9" s="57">
        <v>5</v>
      </c>
      <c r="B9" s="57">
        <v>3355</v>
      </c>
      <c r="C9" s="51" t="s">
        <v>572</v>
      </c>
      <c r="D9" s="57" t="s">
        <v>46</v>
      </c>
      <c r="E9" s="57" t="s">
        <v>147</v>
      </c>
      <c r="F9" s="21">
        <v>65</v>
      </c>
      <c r="G9" s="1" t="str">
        <f t="shared" si="11"/>
        <v>2.5</v>
      </c>
      <c r="H9" s="21">
        <v>74</v>
      </c>
      <c r="I9" s="1" t="str">
        <f t="shared" si="12"/>
        <v>3</v>
      </c>
      <c r="J9" s="21">
        <v>71</v>
      </c>
      <c r="K9" s="1" t="str">
        <f t="shared" si="0"/>
        <v>3</v>
      </c>
      <c r="L9" s="21">
        <v>74</v>
      </c>
      <c r="M9" s="1" t="str">
        <f t="shared" si="1"/>
        <v>3</v>
      </c>
      <c r="N9" s="21">
        <v>58</v>
      </c>
      <c r="O9" s="1" t="str">
        <f t="shared" si="2"/>
        <v>1.5</v>
      </c>
      <c r="P9" s="21">
        <v>85</v>
      </c>
      <c r="Q9" s="1" t="str">
        <f t="shared" si="3"/>
        <v>4</v>
      </c>
      <c r="R9" s="21">
        <v>70</v>
      </c>
      <c r="S9" s="1" t="str">
        <f t="shared" si="4"/>
        <v>3</v>
      </c>
      <c r="T9" s="21">
        <v>88</v>
      </c>
      <c r="U9" s="1" t="str">
        <f t="shared" si="5"/>
        <v>4</v>
      </c>
      <c r="V9" s="21">
        <v>77</v>
      </c>
      <c r="W9" s="1" t="str">
        <f t="shared" si="6"/>
        <v>3.5</v>
      </c>
      <c r="X9" s="21">
        <v>67</v>
      </c>
      <c r="Y9" s="1" t="str">
        <f t="shared" si="7"/>
        <v>2.5</v>
      </c>
      <c r="Z9" s="21">
        <v>77</v>
      </c>
      <c r="AA9" s="1" t="str">
        <f t="shared" si="8"/>
        <v>3.5</v>
      </c>
      <c r="AB9" s="61">
        <f t="shared" si="13"/>
        <v>3.2241379310344827</v>
      </c>
      <c r="AC9" s="9" t="s">
        <v>803</v>
      </c>
      <c r="AD9" s="21">
        <v>79</v>
      </c>
      <c r="AE9" s="1" t="str">
        <f t="shared" si="9"/>
        <v>3.5</v>
      </c>
      <c r="AF9" s="21">
        <v>76</v>
      </c>
      <c r="AG9" s="1" t="str">
        <f t="shared" si="10"/>
        <v>3.5</v>
      </c>
      <c r="AH9" s="22" t="s">
        <v>783</v>
      </c>
      <c r="AI9" s="23" t="s">
        <v>16</v>
      </c>
      <c r="AJ9" s="22" t="s">
        <v>783</v>
      </c>
    </row>
    <row r="10" spans="1:36" ht="21" customHeight="1">
      <c r="A10" s="57">
        <v>6</v>
      </c>
      <c r="B10" s="57">
        <v>3357</v>
      </c>
      <c r="C10" s="51" t="s">
        <v>573</v>
      </c>
      <c r="D10" s="57" t="s">
        <v>46</v>
      </c>
      <c r="E10" s="57" t="s">
        <v>147</v>
      </c>
      <c r="F10" s="21">
        <v>60</v>
      </c>
      <c r="G10" s="1" t="str">
        <f t="shared" si="11"/>
        <v>2</v>
      </c>
      <c r="H10" s="21">
        <v>70</v>
      </c>
      <c r="I10" s="1" t="str">
        <f t="shared" si="12"/>
        <v>3</v>
      </c>
      <c r="J10" s="21">
        <v>58</v>
      </c>
      <c r="K10" s="1" t="str">
        <f t="shared" si="0"/>
        <v>1.5</v>
      </c>
      <c r="L10" s="21">
        <v>0</v>
      </c>
      <c r="M10" s="1" t="str">
        <f t="shared" si="1"/>
        <v>ร</v>
      </c>
      <c r="N10" s="21">
        <v>53</v>
      </c>
      <c r="O10" s="1" t="str">
        <f t="shared" si="2"/>
        <v>1</v>
      </c>
      <c r="P10" s="21">
        <v>75</v>
      </c>
      <c r="Q10" s="1" t="str">
        <f t="shared" si="3"/>
        <v>3.5</v>
      </c>
      <c r="R10" s="21">
        <v>55</v>
      </c>
      <c r="S10" s="1" t="str">
        <f t="shared" si="4"/>
        <v>1.5</v>
      </c>
      <c r="T10" s="21">
        <v>80</v>
      </c>
      <c r="U10" s="1" t="str">
        <f t="shared" si="5"/>
        <v>4</v>
      </c>
      <c r="V10" s="21">
        <v>63</v>
      </c>
      <c r="W10" s="1" t="str">
        <f t="shared" si="6"/>
        <v>2</v>
      </c>
      <c r="X10" s="21">
        <v>69</v>
      </c>
      <c r="Y10" s="1" t="str">
        <f t="shared" si="7"/>
        <v>2.5</v>
      </c>
      <c r="Z10" s="21">
        <v>60</v>
      </c>
      <c r="AA10" s="1" t="str">
        <f t="shared" si="8"/>
        <v>2</v>
      </c>
      <c r="AB10" s="61" t="e">
        <f t="shared" si="13"/>
        <v>#VALUE!</v>
      </c>
      <c r="AC10" s="9" t="s">
        <v>803</v>
      </c>
      <c r="AD10" s="21">
        <v>81</v>
      </c>
      <c r="AE10" s="1" t="str">
        <f t="shared" si="9"/>
        <v>4</v>
      </c>
      <c r="AF10" s="21">
        <v>78</v>
      </c>
      <c r="AG10" s="1" t="str">
        <f t="shared" si="10"/>
        <v>3.5</v>
      </c>
      <c r="AH10" s="22" t="s">
        <v>783</v>
      </c>
      <c r="AI10" s="23" t="s">
        <v>16</v>
      </c>
      <c r="AJ10" s="22" t="s">
        <v>783</v>
      </c>
    </row>
    <row r="11" spans="1:36" ht="21" customHeight="1">
      <c r="A11" s="57">
        <v>7</v>
      </c>
      <c r="B11" s="57">
        <v>3376</v>
      </c>
      <c r="C11" s="51" t="s">
        <v>574</v>
      </c>
      <c r="D11" s="57" t="s">
        <v>46</v>
      </c>
      <c r="E11" s="57" t="s">
        <v>149</v>
      </c>
      <c r="F11" s="21">
        <v>70</v>
      </c>
      <c r="G11" s="1" t="str">
        <f t="shared" si="11"/>
        <v>3</v>
      </c>
      <c r="H11" s="21">
        <v>74</v>
      </c>
      <c r="I11" s="1" t="str">
        <f t="shared" si="12"/>
        <v>3</v>
      </c>
      <c r="J11" s="21">
        <v>73</v>
      </c>
      <c r="K11" s="1" t="str">
        <f t="shared" si="0"/>
        <v>3</v>
      </c>
      <c r="L11" s="21">
        <v>74</v>
      </c>
      <c r="M11" s="1" t="str">
        <f t="shared" si="1"/>
        <v>3</v>
      </c>
      <c r="N11" s="21">
        <v>56</v>
      </c>
      <c r="O11" s="1" t="str">
        <f t="shared" si="2"/>
        <v>1.5</v>
      </c>
      <c r="P11" s="21">
        <v>85</v>
      </c>
      <c r="Q11" s="1" t="str">
        <f t="shared" si="3"/>
        <v>4</v>
      </c>
      <c r="R11" s="21">
        <v>61</v>
      </c>
      <c r="S11" s="1" t="str">
        <f t="shared" si="4"/>
        <v>2</v>
      </c>
      <c r="T11" s="21">
        <v>76</v>
      </c>
      <c r="U11" s="1" t="str">
        <f t="shared" si="5"/>
        <v>3.5</v>
      </c>
      <c r="V11" s="21">
        <v>74</v>
      </c>
      <c r="W11" s="1" t="str">
        <f t="shared" si="6"/>
        <v>3</v>
      </c>
      <c r="X11" s="21">
        <v>65</v>
      </c>
      <c r="Y11" s="1" t="str">
        <f t="shared" si="7"/>
        <v>2.5</v>
      </c>
      <c r="Z11" s="21">
        <v>71</v>
      </c>
      <c r="AA11" s="1" t="str">
        <f t="shared" si="8"/>
        <v>3</v>
      </c>
      <c r="AB11" s="61">
        <f t="shared" si="13"/>
        <v>2.913793103448276</v>
      </c>
      <c r="AC11" s="9" t="s">
        <v>803</v>
      </c>
      <c r="AD11" s="21">
        <v>75</v>
      </c>
      <c r="AE11" s="1" t="str">
        <f t="shared" si="9"/>
        <v>3.5</v>
      </c>
      <c r="AF11" s="21">
        <v>82</v>
      </c>
      <c r="AG11" s="1" t="str">
        <f t="shared" si="10"/>
        <v>4</v>
      </c>
      <c r="AH11" s="22" t="s">
        <v>783</v>
      </c>
      <c r="AI11" s="23" t="s">
        <v>16</v>
      </c>
      <c r="AJ11" s="22" t="s">
        <v>783</v>
      </c>
    </row>
    <row r="12" spans="1:36" ht="21" customHeight="1">
      <c r="A12" s="57">
        <v>8</v>
      </c>
      <c r="B12" s="57">
        <v>3377</v>
      </c>
      <c r="C12" s="51" t="s">
        <v>575</v>
      </c>
      <c r="D12" s="57" t="s">
        <v>46</v>
      </c>
      <c r="E12" s="57" t="s">
        <v>147</v>
      </c>
      <c r="F12" s="21">
        <v>70</v>
      </c>
      <c r="G12" s="1" t="str">
        <f t="shared" si="11"/>
        <v>3</v>
      </c>
      <c r="H12" s="21">
        <v>69</v>
      </c>
      <c r="I12" s="1" t="str">
        <f t="shared" si="12"/>
        <v>2.5</v>
      </c>
      <c r="J12" s="21">
        <v>64</v>
      </c>
      <c r="K12" s="1" t="str">
        <f t="shared" si="0"/>
        <v>2</v>
      </c>
      <c r="L12" s="21">
        <v>90</v>
      </c>
      <c r="M12" s="1" t="str">
        <f t="shared" si="1"/>
        <v>4</v>
      </c>
      <c r="N12" s="21">
        <v>51</v>
      </c>
      <c r="O12" s="1" t="str">
        <f t="shared" si="2"/>
        <v>1</v>
      </c>
      <c r="P12" s="21">
        <v>80</v>
      </c>
      <c r="Q12" s="1" t="str">
        <f t="shared" si="3"/>
        <v>4</v>
      </c>
      <c r="R12" s="21">
        <v>30</v>
      </c>
      <c r="S12" s="1" t="str">
        <f t="shared" si="4"/>
        <v>0</v>
      </c>
      <c r="T12" s="21">
        <v>70</v>
      </c>
      <c r="U12" s="1" t="str">
        <f t="shared" si="5"/>
        <v>3</v>
      </c>
      <c r="V12" s="21">
        <v>81</v>
      </c>
      <c r="W12" s="1" t="str">
        <f t="shared" si="6"/>
        <v>4</v>
      </c>
      <c r="X12" s="21">
        <v>68</v>
      </c>
      <c r="Y12" s="1" t="str">
        <f t="shared" si="7"/>
        <v>2.5</v>
      </c>
      <c r="Z12" s="21">
        <v>68</v>
      </c>
      <c r="AA12" s="1" t="str">
        <f t="shared" si="8"/>
        <v>2.5</v>
      </c>
      <c r="AB12" s="61">
        <f t="shared" si="13"/>
        <v>3.0689655172413794</v>
      </c>
      <c r="AC12" s="9" t="s">
        <v>803</v>
      </c>
      <c r="AD12" s="21">
        <v>70</v>
      </c>
      <c r="AE12" s="1" t="str">
        <f t="shared" si="9"/>
        <v>3</v>
      </c>
      <c r="AF12" s="21">
        <v>77</v>
      </c>
      <c r="AG12" s="1" t="str">
        <f t="shared" si="10"/>
        <v>3.5</v>
      </c>
      <c r="AH12" s="22" t="s">
        <v>783</v>
      </c>
      <c r="AI12" s="23" t="s">
        <v>798</v>
      </c>
      <c r="AJ12" s="22" t="s">
        <v>783</v>
      </c>
    </row>
    <row r="13" spans="1:36" ht="21" customHeight="1">
      <c r="A13" s="57">
        <v>9</v>
      </c>
      <c r="B13" s="57">
        <v>3995</v>
      </c>
      <c r="C13" s="51" t="s">
        <v>576</v>
      </c>
      <c r="D13" s="57" t="s">
        <v>45</v>
      </c>
      <c r="E13" s="57" t="s">
        <v>156</v>
      </c>
      <c r="F13" s="21">
        <v>65</v>
      </c>
      <c r="G13" s="1" t="str">
        <f t="shared" si="11"/>
        <v>2.5</v>
      </c>
      <c r="H13" s="21">
        <v>66</v>
      </c>
      <c r="I13" s="1" t="str">
        <f t="shared" si="12"/>
        <v>2.5</v>
      </c>
      <c r="J13" s="21">
        <v>65</v>
      </c>
      <c r="K13" s="1" t="str">
        <f t="shared" si="0"/>
        <v>2.5</v>
      </c>
      <c r="L13" s="21">
        <v>90</v>
      </c>
      <c r="M13" s="1" t="str">
        <f t="shared" si="1"/>
        <v>4</v>
      </c>
      <c r="N13" s="21">
        <v>59</v>
      </c>
      <c r="O13" s="1" t="str">
        <f t="shared" si="2"/>
        <v>1.5</v>
      </c>
      <c r="P13" s="21">
        <v>86</v>
      </c>
      <c r="Q13" s="1" t="str">
        <f t="shared" si="3"/>
        <v>4</v>
      </c>
      <c r="R13" s="21">
        <v>41</v>
      </c>
      <c r="S13" s="1" t="str">
        <f t="shared" si="4"/>
        <v>0</v>
      </c>
      <c r="T13" s="21">
        <v>71</v>
      </c>
      <c r="U13" s="1" t="str">
        <f t="shared" si="5"/>
        <v>3</v>
      </c>
      <c r="V13" s="21">
        <v>65</v>
      </c>
      <c r="W13" s="1" t="str">
        <f t="shared" si="6"/>
        <v>2.5</v>
      </c>
      <c r="X13" s="21">
        <v>0</v>
      </c>
      <c r="Y13" s="1" t="str">
        <f t="shared" si="7"/>
        <v>ร</v>
      </c>
      <c r="Z13" s="21">
        <v>76</v>
      </c>
      <c r="AA13" s="1" t="str">
        <f t="shared" si="8"/>
        <v>3.5</v>
      </c>
      <c r="AB13" s="61" t="e">
        <f t="shared" si="13"/>
        <v>#VALUE!</v>
      </c>
      <c r="AC13" s="9" t="s">
        <v>803</v>
      </c>
      <c r="AD13" s="21">
        <v>66</v>
      </c>
      <c r="AE13" s="1" t="str">
        <f t="shared" si="9"/>
        <v>2.5</v>
      </c>
      <c r="AF13" s="21">
        <v>0</v>
      </c>
      <c r="AG13" s="1" t="str">
        <f t="shared" si="10"/>
        <v>ร</v>
      </c>
      <c r="AH13" s="22" t="s">
        <v>783</v>
      </c>
      <c r="AI13" s="23" t="s">
        <v>786</v>
      </c>
      <c r="AJ13" s="22" t="s">
        <v>783</v>
      </c>
    </row>
    <row r="14" spans="1:36" ht="21" customHeight="1">
      <c r="A14" s="57">
        <v>10</v>
      </c>
      <c r="B14" s="57">
        <v>3996</v>
      </c>
      <c r="C14" s="51" t="s">
        <v>577</v>
      </c>
      <c r="D14" s="50" t="s">
        <v>46</v>
      </c>
      <c r="E14" s="57" t="s">
        <v>149</v>
      </c>
      <c r="F14" s="21">
        <v>56</v>
      </c>
      <c r="G14" s="1" t="str">
        <f t="shared" si="11"/>
        <v>1.5</v>
      </c>
      <c r="H14" s="21">
        <v>65</v>
      </c>
      <c r="I14" s="1" t="str">
        <f t="shared" si="12"/>
        <v>2.5</v>
      </c>
      <c r="J14" s="21">
        <v>63</v>
      </c>
      <c r="K14" s="1" t="str">
        <f t="shared" si="0"/>
        <v>2</v>
      </c>
      <c r="L14" s="21">
        <v>0</v>
      </c>
      <c r="M14" s="1" t="str">
        <f t="shared" si="1"/>
        <v>ร</v>
      </c>
      <c r="N14" s="21">
        <v>50</v>
      </c>
      <c r="O14" s="1" t="str">
        <f t="shared" si="2"/>
        <v>1</v>
      </c>
      <c r="P14" s="21">
        <v>78</v>
      </c>
      <c r="Q14" s="1" t="str">
        <f t="shared" si="3"/>
        <v>3.5</v>
      </c>
      <c r="R14" s="21">
        <v>46</v>
      </c>
      <c r="S14" s="1" t="str">
        <f t="shared" si="4"/>
        <v>0</v>
      </c>
      <c r="T14" s="21">
        <v>70</v>
      </c>
      <c r="U14" s="1" t="str">
        <f t="shared" si="5"/>
        <v>3</v>
      </c>
      <c r="V14" s="21">
        <v>0</v>
      </c>
      <c r="W14" s="1" t="str">
        <f t="shared" si="6"/>
        <v>ร</v>
      </c>
      <c r="X14" s="21">
        <v>0</v>
      </c>
      <c r="Y14" s="1" t="str">
        <f t="shared" si="7"/>
        <v>ร</v>
      </c>
      <c r="Z14" s="21">
        <v>0</v>
      </c>
      <c r="AA14" s="1" t="str">
        <f t="shared" si="8"/>
        <v>ร</v>
      </c>
      <c r="AB14" s="61" t="e">
        <f t="shared" si="13"/>
        <v>#VALUE!</v>
      </c>
      <c r="AC14" s="9" t="s">
        <v>803</v>
      </c>
      <c r="AD14" s="21">
        <v>0</v>
      </c>
      <c r="AE14" s="1" t="str">
        <f t="shared" si="9"/>
        <v>ร</v>
      </c>
      <c r="AF14" s="21">
        <v>0</v>
      </c>
      <c r="AG14" s="1" t="str">
        <f t="shared" si="10"/>
        <v>ร</v>
      </c>
      <c r="AH14" s="22" t="s">
        <v>783</v>
      </c>
      <c r="AI14" s="23" t="s">
        <v>786</v>
      </c>
      <c r="AJ14" s="22" t="s">
        <v>783</v>
      </c>
    </row>
    <row r="15" spans="1:36" ht="21" customHeight="1">
      <c r="A15" s="57">
        <v>11</v>
      </c>
      <c r="B15" s="57">
        <v>3997</v>
      </c>
      <c r="C15" s="51" t="s">
        <v>578</v>
      </c>
      <c r="D15" s="57" t="s">
        <v>45</v>
      </c>
      <c r="E15" s="57" t="s">
        <v>147</v>
      </c>
      <c r="F15" s="21">
        <v>54</v>
      </c>
      <c r="G15" s="1" t="str">
        <f t="shared" si="11"/>
        <v>1</v>
      </c>
      <c r="H15" s="21">
        <v>62</v>
      </c>
      <c r="I15" s="1" t="str">
        <f t="shared" si="12"/>
        <v>2</v>
      </c>
      <c r="J15" s="21">
        <v>61</v>
      </c>
      <c r="K15" s="1" t="str">
        <f t="shared" si="0"/>
        <v>2</v>
      </c>
      <c r="L15" s="21">
        <v>0</v>
      </c>
      <c r="M15" s="1" t="str">
        <f t="shared" si="1"/>
        <v>ร</v>
      </c>
      <c r="N15" s="21">
        <v>59</v>
      </c>
      <c r="O15" s="1" t="str">
        <f t="shared" si="2"/>
        <v>1.5</v>
      </c>
      <c r="P15" s="21">
        <v>85</v>
      </c>
      <c r="Q15" s="1" t="str">
        <f t="shared" si="3"/>
        <v>4</v>
      </c>
      <c r="R15" s="21">
        <v>41</v>
      </c>
      <c r="S15" s="1" t="str">
        <f t="shared" si="4"/>
        <v>0</v>
      </c>
      <c r="T15" s="21">
        <v>40</v>
      </c>
      <c r="U15" s="1" t="str">
        <f t="shared" si="5"/>
        <v>0</v>
      </c>
      <c r="V15" s="21">
        <v>0</v>
      </c>
      <c r="W15" s="1" t="str">
        <f t="shared" si="6"/>
        <v>ร</v>
      </c>
      <c r="X15" s="21">
        <v>0</v>
      </c>
      <c r="Y15" s="1" t="str">
        <f t="shared" si="7"/>
        <v>ร</v>
      </c>
      <c r="Z15" s="21">
        <v>0</v>
      </c>
      <c r="AA15" s="1" t="str">
        <f t="shared" si="8"/>
        <v>ร</v>
      </c>
      <c r="AB15" s="61" t="e">
        <f t="shared" si="13"/>
        <v>#VALUE!</v>
      </c>
      <c r="AC15" s="9" t="s">
        <v>803</v>
      </c>
      <c r="AD15" s="21">
        <v>0</v>
      </c>
      <c r="AE15" s="1" t="str">
        <f t="shared" si="9"/>
        <v>ร</v>
      </c>
      <c r="AF15" s="21">
        <v>0</v>
      </c>
      <c r="AG15" s="1" t="str">
        <f t="shared" si="10"/>
        <v>ร</v>
      </c>
      <c r="AH15" s="22" t="s">
        <v>783</v>
      </c>
      <c r="AI15" s="23" t="s">
        <v>786</v>
      </c>
      <c r="AJ15" s="22" t="s">
        <v>783</v>
      </c>
    </row>
    <row r="16" spans="1:36" ht="21" customHeight="1">
      <c r="A16" s="57">
        <v>12</v>
      </c>
      <c r="B16" s="57">
        <v>3998</v>
      </c>
      <c r="C16" s="51" t="s">
        <v>579</v>
      </c>
      <c r="D16" s="57" t="s">
        <v>45</v>
      </c>
      <c r="E16" s="57" t="s">
        <v>156</v>
      </c>
      <c r="F16" s="21">
        <v>61</v>
      </c>
      <c r="G16" s="1" t="str">
        <f t="shared" si="11"/>
        <v>2</v>
      </c>
      <c r="H16" s="21">
        <v>74</v>
      </c>
      <c r="I16" s="1" t="str">
        <f t="shared" si="12"/>
        <v>3</v>
      </c>
      <c r="J16" s="21">
        <v>68</v>
      </c>
      <c r="K16" s="1" t="str">
        <f t="shared" si="0"/>
        <v>2.5</v>
      </c>
      <c r="L16" s="21">
        <v>0</v>
      </c>
      <c r="M16" s="1" t="str">
        <f t="shared" si="1"/>
        <v>ร</v>
      </c>
      <c r="N16" s="21">
        <v>72</v>
      </c>
      <c r="O16" s="1" t="str">
        <f t="shared" si="2"/>
        <v>3</v>
      </c>
      <c r="P16" s="21">
        <v>78</v>
      </c>
      <c r="Q16" s="1" t="str">
        <f t="shared" si="3"/>
        <v>3.5</v>
      </c>
      <c r="R16" s="21">
        <v>70</v>
      </c>
      <c r="S16" s="1" t="str">
        <f t="shared" si="4"/>
        <v>3</v>
      </c>
      <c r="T16" s="21">
        <v>83</v>
      </c>
      <c r="U16" s="1" t="str">
        <f t="shared" si="5"/>
        <v>4</v>
      </c>
      <c r="V16" s="21">
        <v>67</v>
      </c>
      <c r="W16" s="1" t="str">
        <f t="shared" si="6"/>
        <v>2.5</v>
      </c>
      <c r="X16" s="21">
        <v>0</v>
      </c>
      <c r="Y16" s="1" t="str">
        <f t="shared" si="7"/>
        <v>ร</v>
      </c>
      <c r="Z16" s="21">
        <v>81</v>
      </c>
      <c r="AA16" s="1" t="str">
        <f t="shared" si="8"/>
        <v>4</v>
      </c>
      <c r="AB16" s="61" t="e">
        <f t="shared" si="13"/>
        <v>#VALUE!</v>
      </c>
      <c r="AC16" s="9" t="s">
        <v>803</v>
      </c>
      <c r="AD16" s="21">
        <v>76</v>
      </c>
      <c r="AE16" s="1" t="str">
        <f t="shared" si="9"/>
        <v>3.5</v>
      </c>
      <c r="AF16" s="21">
        <v>0</v>
      </c>
      <c r="AG16" s="1" t="str">
        <f t="shared" si="10"/>
        <v>ร</v>
      </c>
      <c r="AH16" s="22" t="s">
        <v>783</v>
      </c>
      <c r="AI16" s="23" t="s">
        <v>789</v>
      </c>
      <c r="AJ16" s="22" t="s">
        <v>783</v>
      </c>
    </row>
    <row r="17" spans="1:36" ht="21" customHeight="1">
      <c r="A17" s="57">
        <v>13</v>
      </c>
      <c r="B17" s="57">
        <v>3999</v>
      </c>
      <c r="C17" s="51" t="s">
        <v>580</v>
      </c>
      <c r="D17" s="50" t="s">
        <v>46</v>
      </c>
      <c r="E17" s="57" t="s">
        <v>156</v>
      </c>
      <c r="F17" s="21">
        <v>62</v>
      </c>
      <c r="G17" s="1" t="str">
        <f t="shared" si="11"/>
        <v>2</v>
      </c>
      <c r="H17" s="21">
        <v>52</v>
      </c>
      <c r="I17" s="1" t="str">
        <f t="shared" si="12"/>
        <v>1</v>
      </c>
      <c r="J17" s="21">
        <v>65</v>
      </c>
      <c r="K17" s="1" t="str">
        <f t="shared" si="0"/>
        <v>2.5</v>
      </c>
      <c r="L17" s="21">
        <v>0</v>
      </c>
      <c r="M17" s="1" t="str">
        <f t="shared" si="1"/>
        <v>ร</v>
      </c>
      <c r="N17" s="21">
        <v>63</v>
      </c>
      <c r="O17" s="1" t="str">
        <f t="shared" si="2"/>
        <v>2</v>
      </c>
      <c r="P17" s="21">
        <v>84</v>
      </c>
      <c r="Q17" s="1" t="str">
        <f t="shared" si="3"/>
        <v>4</v>
      </c>
      <c r="R17" s="21">
        <v>67</v>
      </c>
      <c r="S17" s="1" t="str">
        <f t="shared" si="4"/>
        <v>2.5</v>
      </c>
      <c r="T17" s="21">
        <v>57</v>
      </c>
      <c r="U17" s="1" t="str">
        <f t="shared" si="5"/>
        <v>1.5</v>
      </c>
      <c r="V17" s="21">
        <v>75</v>
      </c>
      <c r="W17" s="1" t="str">
        <f t="shared" si="6"/>
        <v>3.5</v>
      </c>
      <c r="X17" s="21">
        <v>0</v>
      </c>
      <c r="Y17" s="1" t="str">
        <f t="shared" si="7"/>
        <v>ร</v>
      </c>
      <c r="Z17" s="21">
        <v>78</v>
      </c>
      <c r="AA17" s="1" t="str">
        <f t="shared" si="8"/>
        <v>3.5</v>
      </c>
      <c r="AB17" s="61" t="e">
        <f t="shared" si="13"/>
        <v>#VALUE!</v>
      </c>
      <c r="AC17" s="9" t="s">
        <v>803</v>
      </c>
      <c r="AD17" s="21">
        <v>74</v>
      </c>
      <c r="AE17" s="1" t="str">
        <f t="shared" si="9"/>
        <v>3</v>
      </c>
      <c r="AF17" s="21">
        <v>0</v>
      </c>
      <c r="AG17" s="1" t="str">
        <f t="shared" si="10"/>
        <v>ร</v>
      </c>
      <c r="AH17" s="22" t="s">
        <v>783</v>
      </c>
      <c r="AI17" s="23" t="s">
        <v>789</v>
      </c>
      <c r="AJ17" s="22" t="s">
        <v>783</v>
      </c>
    </row>
    <row r="18" spans="1:36" ht="21" customHeight="1">
      <c r="A18" s="57">
        <v>14</v>
      </c>
      <c r="B18" s="57">
        <v>4000</v>
      </c>
      <c r="C18" s="51" t="s">
        <v>805</v>
      </c>
      <c r="D18" s="50" t="s">
        <v>46</v>
      </c>
      <c r="E18" s="57" t="s">
        <v>147</v>
      </c>
      <c r="F18" s="21">
        <v>61</v>
      </c>
      <c r="G18" s="1" t="str">
        <f t="shared" si="11"/>
        <v>2</v>
      </c>
      <c r="H18" s="21">
        <v>67</v>
      </c>
      <c r="I18" s="1" t="str">
        <f t="shared" si="12"/>
        <v>2.5</v>
      </c>
      <c r="J18" s="21">
        <v>64</v>
      </c>
      <c r="K18" s="1" t="str">
        <f t="shared" si="0"/>
        <v>2</v>
      </c>
      <c r="L18" s="21">
        <v>0</v>
      </c>
      <c r="M18" s="1" t="str">
        <f t="shared" si="1"/>
        <v>ร</v>
      </c>
      <c r="N18" s="21">
        <v>61</v>
      </c>
      <c r="O18" s="1" t="str">
        <f t="shared" si="2"/>
        <v>2</v>
      </c>
      <c r="P18" s="21">
        <v>77</v>
      </c>
      <c r="Q18" s="1" t="str">
        <f t="shared" si="3"/>
        <v>3.5</v>
      </c>
      <c r="R18" s="21">
        <v>52</v>
      </c>
      <c r="S18" s="1" t="str">
        <f t="shared" si="4"/>
        <v>1</v>
      </c>
      <c r="T18" s="21">
        <v>51</v>
      </c>
      <c r="U18" s="1" t="str">
        <f t="shared" si="5"/>
        <v>1</v>
      </c>
      <c r="V18" s="21">
        <v>66</v>
      </c>
      <c r="W18" s="1" t="str">
        <f t="shared" si="6"/>
        <v>2.5</v>
      </c>
      <c r="X18" s="21">
        <v>0</v>
      </c>
      <c r="Y18" s="1" t="str">
        <f t="shared" si="7"/>
        <v>ร</v>
      </c>
      <c r="Z18" s="21">
        <v>0</v>
      </c>
      <c r="AA18" s="1" t="str">
        <f t="shared" si="8"/>
        <v>ร</v>
      </c>
      <c r="AB18" s="61" t="e">
        <f t="shared" si="13"/>
        <v>#VALUE!</v>
      </c>
      <c r="AC18" s="9" t="s">
        <v>803</v>
      </c>
      <c r="AD18" s="21">
        <v>0</v>
      </c>
      <c r="AE18" s="1" t="str">
        <f t="shared" si="9"/>
        <v>ร</v>
      </c>
      <c r="AF18" s="21">
        <v>0</v>
      </c>
      <c r="AG18" s="1" t="str">
        <f t="shared" si="10"/>
        <v>ร</v>
      </c>
      <c r="AH18" s="22" t="s">
        <v>783</v>
      </c>
      <c r="AI18" s="23" t="s">
        <v>786</v>
      </c>
      <c r="AJ18" s="22" t="s">
        <v>783</v>
      </c>
    </row>
    <row r="19" spans="1:36" ht="21" customHeight="1">
      <c r="A19" s="57">
        <v>15</v>
      </c>
      <c r="B19" s="57">
        <v>4001</v>
      </c>
      <c r="C19" s="51" t="s">
        <v>581</v>
      </c>
      <c r="D19" s="57" t="s">
        <v>45</v>
      </c>
      <c r="E19" s="57" t="s">
        <v>156</v>
      </c>
      <c r="F19" s="21">
        <v>75</v>
      </c>
      <c r="G19" s="1" t="str">
        <f t="shared" si="11"/>
        <v>3.5</v>
      </c>
      <c r="H19" s="21">
        <v>74</v>
      </c>
      <c r="I19" s="1" t="str">
        <f t="shared" si="12"/>
        <v>3</v>
      </c>
      <c r="J19" s="21">
        <v>69</v>
      </c>
      <c r="K19" s="1" t="str">
        <f t="shared" si="0"/>
        <v>2.5</v>
      </c>
      <c r="L19" s="21">
        <v>0</v>
      </c>
      <c r="M19" s="1" t="str">
        <f t="shared" si="1"/>
        <v>ร</v>
      </c>
      <c r="N19" s="21">
        <v>62</v>
      </c>
      <c r="O19" s="1" t="str">
        <f t="shared" si="2"/>
        <v>2</v>
      </c>
      <c r="P19" s="21">
        <v>80</v>
      </c>
      <c r="Q19" s="1" t="str">
        <f t="shared" si="3"/>
        <v>4</v>
      </c>
      <c r="R19" s="21">
        <v>50</v>
      </c>
      <c r="S19" s="1" t="str">
        <f t="shared" si="4"/>
        <v>1</v>
      </c>
      <c r="T19" s="21">
        <v>75</v>
      </c>
      <c r="U19" s="1" t="str">
        <f t="shared" si="5"/>
        <v>3.5</v>
      </c>
      <c r="V19" s="21">
        <v>82</v>
      </c>
      <c r="W19" s="1" t="str">
        <f t="shared" si="6"/>
        <v>4</v>
      </c>
      <c r="X19" s="21">
        <v>0</v>
      </c>
      <c r="Y19" s="1" t="str">
        <f t="shared" si="7"/>
        <v>ร</v>
      </c>
      <c r="Z19" s="21">
        <v>80</v>
      </c>
      <c r="AA19" s="1" t="str">
        <f t="shared" si="8"/>
        <v>4</v>
      </c>
      <c r="AB19" s="61" t="e">
        <f t="shared" si="13"/>
        <v>#VALUE!</v>
      </c>
      <c r="AC19" s="9" t="s">
        <v>803</v>
      </c>
      <c r="AD19" s="21">
        <v>77</v>
      </c>
      <c r="AE19" s="1" t="str">
        <f t="shared" si="9"/>
        <v>3.5</v>
      </c>
      <c r="AF19" s="21">
        <v>0</v>
      </c>
      <c r="AG19" s="1" t="str">
        <f t="shared" si="10"/>
        <v>ร</v>
      </c>
      <c r="AH19" s="22" t="s">
        <v>783</v>
      </c>
      <c r="AI19" s="23" t="s">
        <v>786</v>
      </c>
      <c r="AJ19" s="22" t="s">
        <v>783</v>
      </c>
    </row>
    <row r="20" spans="1:36" ht="21" customHeight="1">
      <c r="A20" s="57">
        <v>16</v>
      </c>
      <c r="B20" s="57">
        <v>4002</v>
      </c>
      <c r="C20" s="51" t="s">
        <v>582</v>
      </c>
      <c r="D20" s="57" t="s">
        <v>45</v>
      </c>
      <c r="E20" s="57" t="s">
        <v>156</v>
      </c>
      <c r="F20" s="21">
        <v>0</v>
      </c>
      <c r="G20" s="1" t="str">
        <f t="shared" si="11"/>
        <v>ร</v>
      </c>
      <c r="H20" s="21">
        <v>39</v>
      </c>
      <c r="I20" s="1" t="str">
        <f t="shared" si="12"/>
        <v>0</v>
      </c>
      <c r="J20" s="21">
        <v>47</v>
      </c>
      <c r="K20" s="1" t="str">
        <f t="shared" si="0"/>
        <v>0</v>
      </c>
      <c r="L20" s="21">
        <v>0</v>
      </c>
      <c r="M20" s="1" t="str">
        <f t="shared" si="1"/>
        <v>ร</v>
      </c>
      <c r="N20" s="21">
        <v>40</v>
      </c>
      <c r="O20" s="1" t="str">
        <f t="shared" si="2"/>
        <v>0</v>
      </c>
      <c r="P20" s="21">
        <v>79</v>
      </c>
      <c r="Q20" s="1" t="str">
        <f t="shared" si="3"/>
        <v>3.5</v>
      </c>
      <c r="R20" s="21">
        <v>37</v>
      </c>
      <c r="S20" s="1" t="str">
        <f t="shared" si="4"/>
        <v>0</v>
      </c>
      <c r="T20" s="21">
        <v>32</v>
      </c>
      <c r="U20" s="1" t="str">
        <f t="shared" si="5"/>
        <v>0</v>
      </c>
      <c r="V20" s="21">
        <v>0</v>
      </c>
      <c r="W20" s="1" t="str">
        <f t="shared" si="6"/>
        <v>ร</v>
      </c>
      <c r="X20" s="21">
        <v>0</v>
      </c>
      <c r="Y20" s="1" t="str">
        <f t="shared" si="7"/>
        <v>ร</v>
      </c>
      <c r="Z20" s="21">
        <v>0</v>
      </c>
      <c r="AA20" s="1" t="str">
        <f t="shared" si="8"/>
        <v>ร</v>
      </c>
      <c r="AB20" s="61" t="e">
        <f t="shared" si="13"/>
        <v>#VALUE!</v>
      </c>
      <c r="AC20" s="9" t="s">
        <v>803</v>
      </c>
      <c r="AD20" s="21">
        <v>0</v>
      </c>
      <c r="AE20" s="1" t="str">
        <f t="shared" si="9"/>
        <v>ร</v>
      </c>
      <c r="AF20" s="21">
        <v>0</v>
      </c>
      <c r="AG20" s="1" t="str">
        <f t="shared" si="10"/>
        <v>ร</v>
      </c>
      <c r="AH20" s="22" t="s">
        <v>783</v>
      </c>
      <c r="AI20" s="23" t="s">
        <v>786</v>
      </c>
      <c r="AJ20" s="22" t="s">
        <v>783</v>
      </c>
    </row>
    <row r="21" spans="1:36" ht="21" customHeight="1">
      <c r="A21" s="57">
        <v>17</v>
      </c>
      <c r="B21" s="50">
        <v>3381</v>
      </c>
      <c r="C21" s="59" t="s">
        <v>583</v>
      </c>
      <c r="D21" s="50" t="s">
        <v>45</v>
      </c>
      <c r="E21" s="50" t="s">
        <v>170</v>
      </c>
      <c r="F21" s="21">
        <v>75</v>
      </c>
      <c r="G21" s="1" t="str">
        <f t="shared" si="11"/>
        <v>3.5</v>
      </c>
      <c r="H21" s="21">
        <v>69</v>
      </c>
      <c r="I21" s="1" t="str">
        <f t="shared" si="12"/>
        <v>2.5</v>
      </c>
      <c r="J21" s="21">
        <v>67</v>
      </c>
      <c r="K21" s="1" t="str">
        <f t="shared" si="0"/>
        <v>2.5</v>
      </c>
      <c r="L21" s="21">
        <v>90</v>
      </c>
      <c r="M21" s="1" t="str">
        <f t="shared" si="1"/>
        <v>4</v>
      </c>
      <c r="N21" s="21">
        <v>57</v>
      </c>
      <c r="O21" s="1" t="str">
        <f t="shared" si="2"/>
        <v>1.5</v>
      </c>
      <c r="P21" s="21">
        <v>83</v>
      </c>
      <c r="Q21" s="1" t="str">
        <f t="shared" si="3"/>
        <v>4</v>
      </c>
      <c r="R21" s="21">
        <v>63</v>
      </c>
      <c r="S21" s="1" t="str">
        <f t="shared" si="4"/>
        <v>2</v>
      </c>
      <c r="T21" s="21">
        <v>80</v>
      </c>
      <c r="U21" s="1" t="str">
        <f t="shared" si="5"/>
        <v>4</v>
      </c>
      <c r="V21" s="21">
        <v>67</v>
      </c>
      <c r="W21" s="1" t="str">
        <f t="shared" si="6"/>
        <v>2.5</v>
      </c>
      <c r="X21" s="21">
        <v>71</v>
      </c>
      <c r="Y21" s="1" t="str">
        <f t="shared" si="7"/>
        <v>3</v>
      </c>
      <c r="Z21" s="21">
        <v>71</v>
      </c>
      <c r="AA21" s="1" t="str">
        <f t="shared" si="8"/>
        <v>3</v>
      </c>
      <c r="AB21" s="61">
        <f t="shared" si="13"/>
        <v>2.7758620689655173</v>
      </c>
      <c r="AC21" s="9" t="s">
        <v>803</v>
      </c>
      <c r="AD21" s="21">
        <v>75</v>
      </c>
      <c r="AE21" s="1" t="str">
        <f t="shared" si="9"/>
        <v>3.5</v>
      </c>
      <c r="AF21" s="21">
        <v>83</v>
      </c>
      <c r="AG21" s="1" t="str">
        <f t="shared" si="10"/>
        <v>4</v>
      </c>
      <c r="AH21" s="22" t="s">
        <v>783</v>
      </c>
      <c r="AI21" s="23" t="s">
        <v>16</v>
      </c>
      <c r="AJ21" s="22" t="s">
        <v>783</v>
      </c>
    </row>
    <row r="22" spans="1:36" ht="21" customHeight="1">
      <c r="A22" s="57">
        <v>18</v>
      </c>
      <c r="B22" s="50">
        <v>3384</v>
      </c>
      <c r="C22" s="59" t="s">
        <v>584</v>
      </c>
      <c r="D22" s="50" t="s">
        <v>45</v>
      </c>
      <c r="E22" s="50" t="s">
        <v>147</v>
      </c>
      <c r="F22" s="21">
        <v>82</v>
      </c>
      <c r="G22" s="1" t="str">
        <f t="shared" si="11"/>
        <v>4</v>
      </c>
      <c r="H22" s="21">
        <v>83</v>
      </c>
      <c r="I22" s="1" t="str">
        <f t="shared" si="12"/>
        <v>4</v>
      </c>
      <c r="J22" s="21">
        <v>80</v>
      </c>
      <c r="K22" s="1" t="str">
        <f t="shared" si="0"/>
        <v>4</v>
      </c>
      <c r="L22" s="21">
        <v>90</v>
      </c>
      <c r="M22" s="1" t="str">
        <f t="shared" si="1"/>
        <v>4</v>
      </c>
      <c r="N22" s="21">
        <v>81</v>
      </c>
      <c r="O22" s="1" t="str">
        <f t="shared" si="2"/>
        <v>4</v>
      </c>
      <c r="P22" s="21">
        <v>82</v>
      </c>
      <c r="Q22" s="1" t="str">
        <f t="shared" si="3"/>
        <v>4</v>
      </c>
      <c r="R22" s="21">
        <v>86</v>
      </c>
      <c r="S22" s="1" t="str">
        <f t="shared" si="4"/>
        <v>4</v>
      </c>
      <c r="T22" s="21">
        <v>90</v>
      </c>
      <c r="U22" s="1" t="str">
        <f t="shared" si="5"/>
        <v>4</v>
      </c>
      <c r="V22" s="21">
        <v>86</v>
      </c>
      <c r="W22" s="1" t="str">
        <f t="shared" si="6"/>
        <v>4</v>
      </c>
      <c r="X22" s="21">
        <v>80</v>
      </c>
      <c r="Y22" s="1" t="str">
        <f t="shared" si="7"/>
        <v>4</v>
      </c>
      <c r="Z22" s="21">
        <v>77</v>
      </c>
      <c r="AA22" s="1" t="str">
        <f t="shared" si="8"/>
        <v>3.5</v>
      </c>
      <c r="AB22" s="61">
        <f t="shared" si="13"/>
        <v>3.9482758620689653</v>
      </c>
      <c r="AC22" s="9" t="s">
        <v>803</v>
      </c>
      <c r="AD22" s="21">
        <v>75</v>
      </c>
      <c r="AE22" s="1" t="str">
        <f t="shared" si="9"/>
        <v>3.5</v>
      </c>
      <c r="AF22" s="21">
        <v>86</v>
      </c>
      <c r="AG22" s="1" t="str">
        <f t="shared" si="10"/>
        <v>4</v>
      </c>
      <c r="AH22" s="22" t="s">
        <v>783</v>
      </c>
      <c r="AI22" s="23" t="s">
        <v>798</v>
      </c>
      <c r="AJ22" s="22" t="s">
        <v>783</v>
      </c>
    </row>
    <row r="23" spans="1:36" ht="21" customHeight="1">
      <c r="A23" s="57">
        <v>19</v>
      </c>
      <c r="B23" s="50">
        <v>3385</v>
      </c>
      <c r="C23" s="59" t="s">
        <v>585</v>
      </c>
      <c r="D23" s="50" t="s">
        <v>46</v>
      </c>
      <c r="E23" s="50" t="s">
        <v>149</v>
      </c>
      <c r="F23" s="21">
        <v>75</v>
      </c>
      <c r="G23" s="1" t="str">
        <f t="shared" si="11"/>
        <v>3.5</v>
      </c>
      <c r="H23" s="21">
        <v>78</v>
      </c>
      <c r="I23" s="1" t="str">
        <f t="shared" si="12"/>
        <v>3.5</v>
      </c>
      <c r="J23" s="21">
        <v>68</v>
      </c>
      <c r="K23" s="1" t="str">
        <f t="shared" si="0"/>
        <v>2.5</v>
      </c>
      <c r="L23" s="21">
        <v>90</v>
      </c>
      <c r="M23" s="1" t="str">
        <f t="shared" si="1"/>
        <v>4</v>
      </c>
      <c r="N23" s="21">
        <v>65</v>
      </c>
      <c r="O23" s="1" t="str">
        <f t="shared" si="2"/>
        <v>2.5</v>
      </c>
      <c r="P23" s="21">
        <v>78</v>
      </c>
      <c r="Q23" s="1" t="str">
        <f t="shared" si="3"/>
        <v>3.5</v>
      </c>
      <c r="R23" s="21">
        <v>73</v>
      </c>
      <c r="S23" s="1" t="str">
        <f t="shared" si="4"/>
        <v>3</v>
      </c>
      <c r="T23" s="21">
        <v>89</v>
      </c>
      <c r="U23" s="1" t="str">
        <f t="shared" si="5"/>
        <v>4</v>
      </c>
      <c r="V23" s="21">
        <v>75</v>
      </c>
      <c r="W23" s="1" t="str">
        <f t="shared" si="6"/>
        <v>3.5</v>
      </c>
      <c r="X23" s="21">
        <v>68</v>
      </c>
      <c r="Y23" s="1" t="str">
        <f t="shared" si="7"/>
        <v>2.5</v>
      </c>
      <c r="Z23" s="21">
        <v>72</v>
      </c>
      <c r="AA23" s="1" t="str">
        <f t="shared" si="8"/>
        <v>3</v>
      </c>
      <c r="AB23" s="61">
        <f t="shared" si="13"/>
        <v>3.3275862068965516</v>
      </c>
      <c r="AC23" s="9" t="s">
        <v>803</v>
      </c>
      <c r="AD23" s="21">
        <v>72</v>
      </c>
      <c r="AE23" s="1" t="str">
        <f t="shared" si="9"/>
        <v>3</v>
      </c>
      <c r="AF23" s="21">
        <v>82</v>
      </c>
      <c r="AG23" s="1" t="str">
        <f t="shared" si="10"/>
        <v>4</v>
      </c>
      <c r="AH23" s="22" t="s">
        <v>783</v>
      </c>
      <c r="AI23" s="23" t="s">
        <v>798</v>
      </c>
      <c r="AJ23" s="22" t="s">
        <v>783</v>
      </c>
    </row>
    <row r="24" spans="1:36" ht="21" customHeight="1">
      <c r="A24" s="57">
        <v>20</v>
      </c>
      <c r="B24" s="50">
        <v>3387</v>
      </c>
      <c r="C24" s="59" t="s">
        <v>586</v>
      </c>
      <c r="D24" s="50" t="s">
        <v>45</v>
      </c>
      <c r="E24" s="50" t="s">
        <v>156</v>
      </c>
      <c r="F24" s="21">
        <v>71</v>
      </c>
      <c r="G24" s="1" t="str">
        <f t="shared" si="11"/>
        <v>3</v>
      </c>
      <c r="H24" s="21">
        <v>72</v>
      </c>
      <c r="I24" s="1" t="str">
        <f t="shared" si="12"/>
        <v>3</v>
      </c>
      <c r="J24" s="21">
        <v>64</v>
      </c>
      <c r="K24" s="1" t="str">
        <f t="shared" si="0"/>
        <v>2</v>
      </c>
      <c r="L24" s="21">
        <v>74</v>
      </c>
      <c r="M24" s="1" t="str">
        <f t="shared" si="1"/>
        <v>3</v>
      </c>
      <c r="N24" s="21">
        <v>60</v>
      </c>
      <c r="O24" s="1" t="str">
        <f t="shared" si="2"/>
        <v>2</v>
      </c>
      <c r="P24" s="21">
        <v>86</v>
      </c>
      <c r="Q24" s="1" t="str">
        <f t="shared" si="3"/>
        <v>4</v>
      </c>
      <c r="R24" s="21">
        <v>52</v>
      </c>
      <c r="S24" s="1" t="str">
        <f t="shared" si="4"/>
        <v>1</v>
      </c>
      <c r="T24" s="21">
        <v>90</v>
      </c>
      <c r="U24" s="1" t="str">
        <f t="shared" si="5"/>
        <v>4</v>
      </c>
      <c r="V24" s="21">
        <v>65</v>
      </c>
      <c r="W24" s="1" t="str">
        <f t="shared" si="6"/>
        <v>2.5</v>
      </c>
      <c r="X24" s="21">
        <v>60</v>
      </c>
      <c r="Y24" s="1" t="str">
        <f t="shared" si="7"/>
        <v>2</v>
      </c>
      <c r="Z24" s="21">
        <v>80</v>
      </c>
      <c r="AA24" s="1" t="str">
        <f t="shared" si="8"/>
        <v>4</v>
      </c>
      <c r="AB24" s="61">
        <f t="shared" si="13"/>
        <v>2.689655172413793</v>
      </c>
      <c r="AC24" s="9" t="s">
        <v>803</v>
      </c>
      <c r="AD24" s="21">
        <v>77</v>
      </c>
      <c r="AE24" s="1" t="str">
        <f t="shared" si="9"/>
        <v>3.5</v>
      </c>
      <c r="AF24" s="21">
        <v>0</v>
      </c>
      <c r="AG24" s="1" t="str">
        <f t="shared" si="10"/>
        <v>ร</v>
      </c>
      <c r="AH24" s="22" t="s">
        <v>783</v>
      </c>
      <c r="AI24" s="23" t="s">
        <v>788</v>
      </c>
      <c r="AJ24" s="22" t="s">
        <v>783</v>
      </c>
    </row>
    <row r="25" spans="1:36" ht="21" customHeight="1">
      <c r="A25" s="57">
        <v>21</v>
      </c>
      <c r="B25" s="50">
        <v>3388</v>
      </c>
      <c r="C25" s="59" t="s">
        <v>587</v>
      </c>
      <c r="D25" s="50" t="s">
        <v>46</v>
      </c>
      <c r="E25" s="50" t="s">
        <v>149</v>
      </c>
      <c r="F25" s="21">
        <v>76</v>
      </c>
      <c r="G25" s="1" t="str">
        <f t="shared" si="11"/>
        <v>3.5</v>
      </c>
      <c r="H25" s="21">
        <v>68</v>
      </c>
      <c r="I25" s="1" t="str">
        <f t="shared" si="12"/>
        <v>2.5</v>
      </c>
      <c r="J25" s="21">
        <v>69</v>
      </c>
      <c r="K25" s="1" t="str">
        <f t="shared" si="0"/>
        <v>2.5</v>
      </c>
      <c r="L25" s="21">
        <v>90</v>
      </c>
      <c r="M25" s="1" t="str">
        <f t="shared" si="1"/>
        <v>4</v>
      </c>
      <c r="N25" s="21">
        <v>60</v>
      </c>
      <c r="O25" s="1" t="str">
        <f t="shared" si="2"/>
        <v>2</v>
      </c>
      <c r="P25" s="21">
        <v>81</v>
      </c>
      <c r="Q25" s="1" t="str">
        <f t="shared" si="3"/>
        <v>4</v>
      </c>
      <c r="R25" s="21">
        <v>71</v>
      </c>
      <c r="S25" s="1" t="str">
        <f t="shared" si="4"/>
        <v>3</v>
      </c>
      <c r="T25" s="21">
        <v>80</v>
      </c>
      <c r="U25" s="1" t="str">
        <f t="shared" si="5"/>
        <v>4</v>
      </c>
      <c r="V25" s="21">
        <v>73</v>
      </c>
      <c r="W25" s="1" t="str">
        <f t="shared" si="6"/>
        <v>3</v>
      </c>
      <c r="X25" s="21">
        <v>68</v>
      </c>
      <c r="Y25" s="1" t="str">
        <f t="shared" si="7"/>
        <v>2.5</v>
      </c>
      <c r="Z25" s="21">
        <v>77</v>
      </c>
      <c r="AA25" s="1" t="str">
        <f t="shared" si="8"/>
        <v>3.5</v>
      </c>
      <c r="AB25" s="61">
        <f t="shared" si="13"/>
        <v>3.103448275862069</v>
      </c>
      <c r="AC25" s="9" t="s">
        <v>803</v>
      </c>
      <c r="AD25" s="21">
        <v>79</v>
      </c>
      <c r="AE25" s="1" t="str">
        <f t="shared" si="9"/>
        <v>3.5</v>
      </c>
      <c r="AF25" s="21">
        <v>77</v>
      </c>
      <c r="AG25" s="1" t="str">
        <f t="shared" si="10"/>
        <v>3.5</v>
      </c>
      <c r="AH25" s="22" t="s">
        <v>783</v>
      </c>
      <c r="AI25" s="23" t="s">
        <v>16</v>
      </c>
      <c r="AJ25" s="22" t="s">
        <v>783</v>
      </c>
    </row>
    <row r="26" spans="1:36" ht="21" customHeight="1">
      <c r="A26" s="57">
        <v>22</v>
      </c>
      <c r="B26" s="50">
        <v>3394</v>
      </c>
      <c r="C26" s="59" t="s">
        <v>588</v>
      </c>
      <c r="D26" s="50" t="s">
        <v>46</v>
      </c>
      <c r="E26" s="50" t="s">
        <v>147</v>
      </c>
      <c r="F26" s="21">
        <v>80</v>
      </c>
      <c r="G26" s="1" t="str">
        <f t="shared" si="11"/>
        <v>4</v>
      </c>
      <c r="H26" s="21">
        <v>75</v>
      </c>
      <c r="I26" s="1" t="str">
        <f t="shared" si="12"/>
        <v>3.5</v>
      </c>
      <c r="J26" s="21">
        <v>76</v>
      </c>
      <c r="K26" s="1" t="str">
        <f t="shared" si="0"/>
        <v>3.5</v>
      </c>
      <c r="L26" s="21">
        <v>90</v>
      </c>
      <c r="M26" s="1" t="str">
        <f t="shared" si="1"/>
        <v>4</v>
      </c>
      <c r="N26" s="21">
        <v>68</v>
      </c>
      <c r="O26" s="1" t="str">
        <f t="shared" si="2"/>
        <v>2.5</v>
      </c>
      <c r="P26" s="21">
        <v>82</v>
      </c>
      <c r="Q26" s="1" t="str">
        <f t="shared" si="3"/>
        <v>4</v>
      </c>
      <c r="R26" s="21">
        <v>90</v>
      </c>
      <c r="S26" s="1" t="str">
        <f t="shared" si="4"/>
        <v>4</v>
      </c>
      <c r="T26" s="21">
        <v>90</v>
      </c>
      <c r="U26" s="1" t="str">
        <f t="shared" si="5"/>
        <v>4</v>
      </c>
      <c r="V26" s="21">
        <v>82</v>
      </c>
      <c r="W26" s="1" t="str">
        <f t="shared" si="6"/>
        <v>4</v>
      </c>
      <c r="X26" s="21">
        <v>72</v>
      </c>
      <c r="Y26" s="1" t="str">
        <f t="shared" si="7"/>
        <v>3</v>
      </c>
      <c r="Z26" s="21">
        <v>70</v>
      </c>
      <c r="AA26" s="1" t="str">
        <f t="shared" si="8"/>
        <v>3</v>
      </c>
      <c r="AB26" s="61">
        <f t="shared" si="13"/>
        <v>3.7413793103448274</v>
      </c>
      <c r="AC26" s="9" t="s">
        <v>803</v>
      </c>
      <c r="AD26" s="21">
        <v>82</v>
      </c>
      <c r="AE26" s="1" t="str">
        <f t="shared" si="9"/>
        <v>4</v>
      </c>
      <c r="AF26" s="21">
        <v>88</v>
      </c>
      <c r="AG26" s="1" t="str">
        <f t="shared" si="10"/>
        <v>4</v>
      </c>
      <c r="AH26" s="22" t="s">
        <v>783</v>
      </c>
      <c r="AI26" s="23" t="s">
        <v>798</v>
      </c>
      <c r="AJ26" s="22" t="s">
        <v>783</v>
      </c>
    </row>
    <row r="27" spans="1:36" ht="21" customHeight="1">
      <c r="A27" s="57">
        <v>23</v>
      </c>
      <c r="B27" s="50">
        <v>3395</v>
      </c>
      <c r="C27" s="59" t="s">
        <v>589</v>
      </c>
      <c r="D27" s="50" t="s">
        <v>46</v>
      </c>
      <c r="E27" s="50" t="s">
        <v>147</v>
      </c>
      <c r="F27" s="21">
        <v>80</v>
      </c>
      <c r="G27" s="1" t="str">
        <f t="shared" si="11"/>
        <v>4</v>
      </c>
      <c r="H27" s="21">
        <v>78</v>
      </c>
      <c r="I27" s="1" t="str">
        <f t="shared" si="12"/>
        <v>3.5</v>
      </c>
      <c r="J27" s="21">
        <v>75</v>
      </c>
      <c r="K27" s="1" t="str">
        <f t="shared" si="0"/>
        <v>3.5</v>
      </c>
      <c r="L27" s="21">
        <v>92</v>
      </c>
      <c r="M27" s="1" t="str">
        <f t="shared" si="1"/>
        <v>4</v>
      </c>
      <c r="N27" s="21">
        <v>75</v>
      </c>
      <c r="O27" s="1" t="str">
        <f t="shared" si="2"/>
        <v>3.5</v>
      </c>
      <c r="P27" s="21">
        <v>80</v>
      </c>
      <c r="Q27" s="1" t="str">
        <f t="shared" si="3"/>
        <v>4</v>
      </c>
      <c r="R27" s="21">
        <v>86</v>
      </c>
      <c r="S27" s="1" t="str">
        <f t="shared" si="4"/>
        <v>4</v>
      </c>
      <c r="T27" s="21">
        <v>94</v>
      </c>
      <c r="U27" s="1" t="str">
        <f t="shared" si="5"/>
        <v>4</v>
      </c>
      <c r="V27" s="21">
        <v>78</v>
      </c>
      <c r="W27" s="1" t="str">
        <f t="shared" si="6"/>
        <v>3.5</v>
      </c>
      <c r="X27" s="21">
        <v>73</v>
      </c>
      <c r="Y27" s="1" t="str">
        <f t="shared" si="7"/>
        <v>3</v>
      </c>
      <c r="Z27" s="21">
        <v>76</v>
      </c>
      <c r="AA27" s="1" t="str">
        <f t="shared" si="8"/>
        <v>3.5</v>
      </c>
      <c r="AB27" s="61">
        <f t="shared" si="13"/>
        <v>3.6206896551724137</v>
      </c>
      <c r="AC27" s="9" t="s">
        <v>803</v>
      </c>
      <c r="AD27" s="21">
        <v>74</v>
      </c>
      <c r="AE27" s="1" t="str">
        <f t="shared" si="9"/>
        <v>3</v>
      </c>
      <c r="AF27" s="21">
        <v>83</v>
      </c>
      <c r="AG27" s="1" t="str">
        <f t="shared" si="10"/>
        <v>4</v>
      </c>
      <c r="AH27" s="22" t="s">
        <v>783</v>
      </c>
      <c r="AI27" s="23" t="s">
        <v>798</v>
      </c>
      <c r="AJ27" s="22" t="s">
        <v>783</v>
      </c>
    </row>
    <row r="28" spans="1:36" ht="21" customHeight="1">
      <c r="A28" s="57">
        <v>24</v>
      </c>
      <c r="B28" s="50">
        <v>3396</v>
      </c>
      <c r="C28" s="59" t="s">
        <v>590</v>
      </c>
      <c r="D28" s="50" t="s">
        <v>45</v>
      </c>
      <c r="E28" s="50" t="s">
        <v>156</v>
      </c>
      <c r="F28" s="21">
        <v>76</v>
      </c>
      <c r="G28" s="1" t="str">
        <f t="shared" si="11"/>
        <v>3.5</v>
      </c>
      <c r="H28" s="21">
        <v>66</v>
      </c>
      <c r="I28" s="1" t="str">
        <f t="shared" si="12"/>
        <v>2.5</v>
      </c>
      <c r="J28" s="21">
        <v>66</v>
      </c>
      <c r="K28" s="1" t="str">
        <f t="shared" si="0"/>
        <v>2.5</v>
      </c>
      <c r="L28" s="21">
        <v>90</v>
      </c>
      <c r="M28" s="1" t="str">
        <f t="shared" si="1"/>
        <v>4</v>
      </c>
      <c r="N28" s="21">
        <v>70</v>
      </c>
      <c r="O28" s="1" t="str">
        <f t="shared" si="2"/>
        <v>3</v>
      </c>
      <c r="P28" s="21">
        <v>85</v>
      </c>
      <c r="Q28" s="1" t="str">
        <f t="shared" si="3"/>
        <v>4</v>
      </c>
      <c r="R28" s="21">
        <v>82</v>
      </c>
      <c r="S28" s="1" t="str">
        <f t="shared" si="4"/>
        <v>4</v>
      </c>
      <c r="T28" s="21">
        <v>88</v>
      </c>
      <c r="U28" s="1" t="str">
        <f t="shared" si="5"/>
        <v>4</v>
      </c>
      <c r="V28" s="21">
        <v>79</v>
      </c>
      <c r="W28" s="1" t="str">
        <f t="shared" si="6"/>
        <v>3.5</v>
      </c>
      <c r="X28" s="21">
        <v>68</v>
      </c>
      <c r="Y28" s="1" t="str">
        <f t="shared" si="7"/>
        <v>2.5</v>
      </c>
      <c r="Z28" s="21">
        <v>76</v>
      </c>
      <c r="AA28" s="1" t="str">
        <f t="shared" si="8"/>
        <v>3.5</v>
      </c>
      <c r="AB28" s="61">
        <f t="shared" si="13"/>
        <v>3.413793103448276</v>
      </c>
      <c r="AC28" s="9" t="s">
        <v>803</v>
      </c>
      <c r="AD28" s="21">
        <v>79</v>
      </c>
      <c r="AE28" s="1" t="str">
        <f t="shared" si="9"/>
        <v>3.5</v>
      </c>
      <c r="AF28" s="21">
        <v>82</v>
      </c>
      <c r="AG28" s="1" t="str">
        <f t="shared" si="10"/>
        <v>4</v>
      </c>
      <c r="AH28" s="22" t="s">
        <v>783</v>
      </c>
      <c r="AI28" s="23" t="s">
        <v>786</v>
      </c>
      <c r="AJ28" s="22" t="s">
        <v>783</v>
      </c>
    </row>
    <row r="29" spans="1:36" ht="21" customHeight="1">
      <c r="A29" s="57">
        <v>25</v>
      </c>
      <c r="B29" s="50">
        <v>4003</v>
      </c>
      <c r="C29" s="59" t="s">
        <v>591</v>
      </c>
      <c r="D29" s="50" t="s">
        <v>46</v>
      </c>
      <c r="E29" s="50" t="s">
        <v>170</v>
      </c>
      <c r="F29" s="21">
        <v>71</v>
      </c>
      <c r="G29" s="1" t="str">
        <f t="shared" si="11"/>
        <v>3</v>
      </c>
      <c r="H29" s="21">
        <v>77</v>
      </c>
      <c r="I29" s="1" t="str">
        <f t="shared" si="12"/>
        <v>3.5</v>
      </c>
      <c r="J29" s="21">
        <v>74</v>
      </c>
      <c r="K29" s="1" t="str">
        <f t="shared" si="0"/>
        <v>3</v>
      </c>
      <c r="L29" s="21">
        <v>90</v>
      </c>
      <c r="M29" s="1" t="str">
        <f t="shared" si="1"/>
        <v>4</v>
      </c>
      <c r="N29" s="21">
        <v>72</v>
      </c>
      <c r="O29" s="1" t="str">
        <f t="shared" si="2"/>
        <v>3</v>
      </c>
      <c r="P29" s="21">
        <v>85</v>
      </c>
      <c r="Q29" s="1" t="str">
        <f t="shared" si="3"/>
        <v>4</v>
      </c>
      <c r="R29" s="21">
        <v>84</v>
      </c>
      <c r="S29" s="1" t="str">
        <f t="shared" si="4"/>
        <v>4</v>
      </c>
      <c r="T29" s="21">
        <v>89</v>
      </c>
      <c r="U29" s="1" t="str">
        <f t="shared" si="5"/>
        <v>4</v>
      </c>
      <c r="V29" s="21">
        <v>92</v>
      </c>
      <c r="W29" s="1" t="str">
        <f t="shared" si="6"/>
        <v>4</v>
      </c>
      <c r="X29" s="21">
        <v>67</v>
      </c>
      <c r="Y29" s="1" t="str">
        <f t="shared" si="7"/>
        <v>2.5</v>
      </c>
      <c r="Z29" s="21">
        <v>78</v>
      </c>
      <c r="AA29" s="1" t="str">
        <f t="shared" si="8"/>
        <v>3.5</v>
      </c>
      <c r="AB29" s="61">
        <f t="shared" si="13"/>
        <v>3.689655172413793</v>
      </c>
      <c r="AC29" s="9" t="s">
        <v>803</v>
      </c>
      <c r="AD29" s="21">
        <v>75</v>
      </c>
      <c r="AE29" s="1" t="str">
        <f t="shared" si="9"/>
        <v>3.5</v>
      </c>
      <c r="AF29" s="21">
        <v>76</v>
      </c>
      <c r="AG29" s="1" t="str">
        <f t="shared" si="10"/>
        <v>3.5</v>
      </c>
      <c r="AH29" s="22" t="s">
        <v>783</v>
      </c>
      <c r="AI29" s="23" t="s">
        <v>793</v>
      </c>
      <c r="AJ29" s="22" t="s">
        <v>783</v>
      </c>
    </row>
    <row r="30" spans="1:37" ht="21" customHeight="1">
      <c r="A30" s="57">
        <v>26</v>
      </c>
      <c r="B30" s="50">
        <v>4004</v>
      </c>
      <c r="C30" s="59" t="s">
        <v>592</v>
      </c>
      <c r="D30" s="50" t="s">
        <v>46</v>
      </c>
      <c r="E30" s="50" t="s">
        <v>156</v>
      </c>
      <c r="F30" s="21">
        <v>70</v>
      </c>
      <c r="G30" s="1" t="str">
        <f t="shared" si="11"/>
        <v>3</v>
      </c>
      <c r="H30" s="21">
        <v>75</v>
      </c>
      <c r="I30" s="1" t="str">
        <f t="shared" si="12"/>
        <v>3.5</v>
      </c>
      <c r="J30" s="21">
        <v>71</v>
      </c>
      <c r="K30" s="1" t="str">
        <f t="shared" si="0"/>
        <v>3</v>
      </c>
      <c r="L30" s="21">
        <v>90</v>
      </c>
      <c r="M30" s="1" t="str">
        <f t="shared" si="1"/>
        <v>4</v>
      </c>
      <c r="N30" s="21">
        <v>72</v>
      </c>
      <c r="O30" s="1" t="str">
        <f t="shared" si="2"/>
        <v>3</v>
      </c>
      <c r="P30" s="21">
        <v>85</v>
      </c>
      <c r="Q30" s="1" t="str">
        <f t="shared" si="3"/>
        <v>4</v>
      </c>
      <c r="R30" s="21">
        <v>50</v>
      </c>
      <c r="S30" s="1" t="str">
        <f t="shared" si="4"/>
        <v>1</v>
      </c>
      <c r="T30" s="21">
        <v>80</v>
      </c>
      <c r="U30" s="1" t="str">
        <f t="shared" si="5"/>
        <v>4</v>
      </c>
      <c r="V30" s="21">
        <v>93</v>
      </c>
      <c r="W30" s="1" t="str">
        <f t="shared" si="6"/>
        <v>4</v>
      </c>
      <c r="X30" s="21">
        <v>61</v>
      </c>
      <c r="Y30" s="1" t="str">
        <f t="shared" si="7"/>
        <v>2</v>
      </c>
      <c r="Z30" s="21">
        <v>86</v>
      </c>
      <c r="AA30" s="1" t="str">
        <f t="shared" si="8"/>
        <v>4</v>
      </c>
      <c r="AB30" s="61">
        <f t="shared" si="13"/>
        <v>3.5172413793103448</v>
      </c>
      <c r="AC30" s="9" t="s">
        <v>803</v>
      </c>
      <c r="AD30" s="21">
        <v>0</v>
      </c>
      <c r="AE30" s="1" t="str">
        <f t="shared" si="9"/>
        <v>ร</v>
      </c>
      <c r="AF30" s="21">
        <v>0</v>
      </c>
      <c r="AG30" s="1" t="str">
        <f t="shared" si="10"/>
        <v>ร</v>
      </c>
      <c r="AH30" s="22" t="s">
        <v>783</v>
      </c>
      <c r="AI30" s="23" t="s">
        <v>789</v>
      </c>
      <c r="AJ30" s="22" t="s">
        <v>783</v>
      </c>
      <c r="AK30" s="24"/>
    </row>
    <row r="31" spans="1:36" ht="21" customHeight="1">
      <c r="A31" s="57">
        <v>27</v>
      </c>
      <c r="B31" s="50">
        <v>4005</v>
      </c>
      <c r="C31" s="59" t="s">
        <v>593</v>
      </c>
      <c r="D31" s="57" t="s">
        <v>45</v>
      </c>
      <c r="E31" s="50" t="s">
        <v>156</v>
      </c>
      <c r="F31" s="21">
        <v>0</v>
      </c>
      <c r="G31" s="1" t="str">
        <f t="shared" si="11"/>
        <v>ร</v>
      </c>
      <c r="H31" s="21">
        <v>12</v>
      </c>
      <c r="I31" s="1" t="str">
        <f t="shared" si="12"/>
        <v>0</v>
      </c>
      <c r="J31" s="21">
        <v>35</v>
      </c>
      <c r="K31" s="1" t="str">
        <f t="shared" si="0"/>
        <v>0</v>
      </c>
      <c r="L31" s="21">
        <v>0</v>
      </c>
      <c r="M31" s="1" t="str">
        <f t="shared" si="1"/>
        <v>ร</v>
      </c>
      <c r="N31" s="21">
        <v>35</v>
      </c>
      <c r="O31" s="1" t="str">
        <f t="shared" si="2"/>
        <v>0</v>
      </c>
      <c r="P31" s="21">
        <v>78</v>
      </c>
      <c r="Q31" s="1" t="str">
        <f t="shared" si="3"/>
        <v>3.5</v>
      </c>
      <c r="R31" s="21">
        <v>28</v>
      </c>
      <c r="S31" s="1" t="str">
        <f t="shared" si="4"/>
        <v>0</v>
      </c>
      <c r="T31" s="21">
        <v>45</v>
      </c>
      <c r="U31" s="1" t="str">
        <f t="shared" si="5"/>
        <v>0</v>
      </c>
      <c r="V31" s="21">
        <v>0</v>
      </c>
      <c r="W31" s="1" t="str">
        <f t="shared" si="6"/>
        <v>ร</v>
      </c>
      <c r="X31" s="21">
        <v>0</v>
      </c>
      <c r="Y31" s="1" t="str">
        <f t="shared" si="7"/>
        <v>ร</v>
      </c>
      <c r="Z31" s="21">
        <v>0</v>
      </c>
      <c r="AA31" s="1" t="str">
        <f t="shared" si="8"/>
        <v>ร</v>
      </c>
      <c r="AB31" s="61" t="e">
        <f t="shared" si="13"/>
        <v>#VALUE!</v>
      </c>
      <c r="AC31" s="9" t="s">
        <v>803</v>
      </c>
      <c r="AD31" s="21">
        <v>0</v>
      </c>
      <c r="AE31" s="1" t="str">
        <f t="shared" si="9"/>
        <v>ร</v>
      </c>
      <c r="AF31" s="21">
        <v>0</v>
      </c>
      <c r="AG31" s="1" t="str">
        <f t="shared" si="10"/>
        <v>ร</v>
      </c>
      <c r="AH31" s="22" t="s">
        <v>783</v>
      </c>
      <c r="AI31" s="23" t="s">
        <v>785</v>
      </c>
      <c r="AJ31" s="22" t="s">
        <v>783</v>
      </c>
    </row>
    <row r="32" spans="1:36" ht="21" customHeight="1">
      <c r="A32" s="83">
        <v>28</v>
      </c>
      <c r="B32" s="83">
        <v>4006</v>
      </c>
      <c r="C32" s="84" t="s">
        <v>594</v>
      </c>
      <c r="D32" s="83" t="s">
        <v>46</v>
      </c>
      <c r="E32" s="83" t="s">
        <v>156</v>
      </c>
      <c r="F32" s="76">
        <v>0</v>
      </c>
      <c r="G32" s="74" t="str">
        <f t="shared" si="11"/>
        <v>ร</v>
      </c>
      <c r="H32" s="76"/>
      <c r="I32" s="74" t="str">
        <f t="shared" si="12"/>
        <v>ร</v>
      </c>
      <c r="J32" s="76"/>
      <c r="K32" s="74" t="str">
        <f t="shared" si="0"/>
        <v>ร</v>
      </c>
      <c r="L32" s="76"/>
      <c r="M32" s="74" t="str">
        <f t="shared" si="1"/>
        <v>ร</v>
      </c>
      <c r="N32" s="76"/>
      <c r="O32" s="74" t="str">
        <f t="shared" si="2"/>
        <v>ร</v>
      </c>
      <c r="P32" s="76"/>
      <c r="Q32" s="74" t="str">
        <f t="shared" si="3"/>
        <v>ร</v>
      </c>
      <c r="R32" s="76"/>
      <c r="S32" s="74" t="str">
        <f t="shared" si="4"/>
        <v>ร</v>
      </c>
      <c r="T32" s="76"/>
      <c r="U32" s="74" t="str">
        <f t="shared" si="5"/>
        <v>ร</v>
      </c>
      <c r="V32" s="76"/>
      <c r="W32" s="74" t="str">
        <f t="shared" si="6"/>
        <v>ร</v>
      </c>
      <c r="X32" s="76"/>
      <c r="Y32" s="74" t="str">
        <f t="shared" si="7"/>
        <v>ร</v>
      </c>
      <c r="Z32" s="76"/>
      <c r="AA32" s="74" t="str">
        <f t="shared" si="8"/>
        <v>ร</v>
      </c>
      <c r="AB32" s="77" t="e">
        <f t="shared" si="13"/>
        <v>#VALUE!</v>
      </c>
      <c r="AC32" s="74" t="s">
        <v>803</v>
      </c>
      <c r="AD32" s="76"/>
      <c r="AE32" s="74" t="str">
        <f t="shared" si="9"/>
        <v>ร</v>
      </c>
      <c r="AF32" s="76">
        <v>0</v>
      </c>
      <c r="AG32" s="74" t="str">
        <f t="shared" si="10"/>
        <v>ร</v>
      </c>
      <c r="AH32" s="81"/>
      <c r="AI32" s="82"/>
      <c r="AJ32" s="81"/>
    </row>
    <row r="33" spans="1:36" ht="21" customHeight="1">
      <c r="A33" s="57">
        <v>29</v>
      </c>
      <c r="B33" s="50">
        <v>4007</v>
      </c>
      <c r="C33" s="59" t="s">
        <v>595</v>
      </c>
      <c r="D33" s="50" t="s">
        <v>46</v>
      </c>
      <c r="E33" s="50" t="s">
        <v>156</v>
      </c>
      <c r="F33" s="21">
        <v>60</v>
      </c>
      <c r="G33" s="1" t="str">
        <f t="shared" si="11"/>
        <v>2</v>
      </c>
      <c r="H33" s="21">
        <v>68</v>
      </c>
      <c r="I33" s="1" t="str">
        <f t="shared" si="12"/>
        <v>2.5</v>
      </c>
      <c r="J33" s="21">
        <v>70</v>
      </c>
      <c r="K33" s="1" t="str">
        <f t="shared" si="0"/>
        <v>3</v>
      </c>
      <c r="L33" s="21">
        <v>0</v>
      </c>
      <c r="M33" s="1" t="str">
        <f t="shared" si="1"/>
        <v>ร</v>
      </c>
      <c r="N33" s="21">
        <v>64</v>
      </c>
      <c r="O33" s="1" t="str">
        <f t="shared" si="2"/>
        <v>2</v>
      </c>
      <c r="P33" s="21">
        <v>78</v>
      </c>
      <c r="Q33" s="1" t="str">
        <f t="shared" si="3"/>
        <v>3.5</v>
      </c>
      <c r="R33" s="21">
        <v>80</v>
      </c>
      <c r="S33" s="1" t="str">
        <f t="shared" si="4"/>
        <v>4</v>
      </c>
      <c r="T33" s="21">
        <v>81</v>
      </c>
      <c r="U33" s="1" t="str">
        <f t="shared" si="5"/>
        <v>4</v>
      </c>
      <c r="V33" s="21">
        <v>73</v>
      </c>
      <c r="W33" s="1" t="str">
        <f t="shared" si="6"/>
        <v>3</v>
      </c>
      <c r="X33" s="21">
        <v>67</v>
      </c>
      <c r="Y33" s="1" t="str">
        <f t="shared" si="7"/>
        <v>2.5</v>
      </c>
      <c r="Z33" s="21">
        <v>85</v>
      </c>
      <c r="AA33" s="1" t="str">
        <f t="shared" si="8"/>
        <v>4</v>
      </c>
      <c r="AB33" s="61" t="e">
        <f t="shared" si="13"/>
        <v>#VALUE!</v>
      </c>
      <c r="AC33" s="9" t="s">
        <v>803</v>
      </c>
      <c r="AD33" s="21">
        <v>77</v>
      </c>
      <c r="AE33" s="1" t="str">
        <f t="shared" si="9"/>
        <v>3.5</v>
      </c>
      <c r="AF33" s="21">
        <v>0</v>
      </c>
      <c r="AG33" s="1" t="str">
        <f t="shared" si="10"/>
        <v>ร</v>
      </c>
      <c r="AH33" s="22" t="s">
        <v>783</v>
      </c>
      <c r="AI33" s="23" t="s">
        <v>786</v>
      </c>
      <c r="AJ33" s="22" t="s">
        <v>783</v>
      </c>
    </row>
    <row r="34" spans="1:36" ht="21" customHeight="1">
      <c r="A34" s="57">
        <v>30</v>
      </c>
      <c r="B34" s="50">
        <v>4008</v>
      </c>
      <c r="C34" s="59" t="s">
        <v>596</v>
      </c>
      <c r="D34" s="57" t="s">
        <v>45</v>
      </c>
      <c r="E34" s="50" t="s">
        <v>170</v>
      </c>
      <c r="F34" s="21">
        <v>70</v>
      </c>
      <c r="G34" s="1" t="str">
        <f t="shared" si="11"/>
        <v>3</v>
      </c>
      <c r="H34" s="21">
        <v>82</v>
      </c>
      <c r="I34" s="1" t="str">
        <f t="shared" si="12"/>
        <v>4</v>
      </c>
      <c r="J34" s="21">
        <v>71</v>
      </c>
      <c r="K34" s="1" t="str">
        <f t="shared" si="0"/>
        <v>3</v>
      </c>
      <c r="L34" s="21">
        <v>75</v>
      </c>
      <c r="M34" s="1" t="str">
        <f t="shared" si="1"/>
        <v>3.5</v>
      </c>
      <c r="N34" s="21">
        <v>72</v>
      </c>
      <c r="O34" s="1" t="str">
        <f t="shared" si="2"/>
        <v>3</v>
      </c>
      <c r="P34" s="21">
        <v>83</v>
      </c>
      <c r="Q34" s="1" t="str">
        <f t="shared" si="3"/>
        <v>4</v>
      </c>
      <c r="R34" s="21">
        <v>86</v>
      </c>
      <c r="S34" s="1" t="str">
        <f t="shared" si="4"/>
        <v>4</v>
      </c>
      <c r="T34" s="21">
        <v>87</v>
      </c>
      <c r="U34" s="1" t="str">
        <f t="shared" si="5"/>
        <v>4</v>
      </c>
      <c r="V34" s="21">
        <v>78</v>
      </c>
      <c r="W34" s="1" t="str">
        <f t="shared" si="6"/>
        <v>3.5</v>
      </c>
      <c r="X34" s="21">
        <v>69</v>
      </c>
      <c r="Y34" s="1" t="str">
        <f t="shared" si="7"/>
        <v>2.5</v>
      </c>
      <c r="Z34" s="21">
        <v>78</v>
      </c>
      <c r="AA34" s="1" t="str">
        <f t="shared" si="8"/>
        <v>3.5</v>
      </c>
      <c r="AB34" s="61">
        <f t="shared" si="13"/>
        <v>3.4827586206896552</v>
      </c>
      <c r="AC34" s="9" t="s">
        <v>803</v>
      </c>
      <c r="AD34" s="21">
        <v>80</v>
      </c>
      <c r="AE34" s="1" t="str">
        <f t="shared" si="9"/>
        <v>4</v>
      </c>
      <c r="AF34" s="21">
        <v>75</v>
      </c>
      <c r="AG34" s="1" t="str">
        <f t="shared" si="10"/>
        <v>3.5</v>
      </c>
      <c r="AH34" s="22" t="s">
        <v>783</v>
      </c>
      <c r="AI34" s="23" t="s">
        <v>785</v>
      </c>
      <c r="AJ34" s="22" t="s">
        <v>783</v>
      </c>
    </row>
    <row r="35" spans="1:36" ht="21" customHeight="1">
      <c r="A35" s="57">
        <v>31</v>
      </c>
      <c r="B35" s="50">
        <v>4009</v>
      </c>
      <c r="C35" s="59" t="s">
        <v>597</v>
      </c>
      <c r="D35" s="50" t="s">
        <v>46</v>
      </c>
      <c r="E35" s="50" t="s">
        <v>156</v>
      </c>
      <c r="F35" s="21">
        <v>70</v>
      </c>
      <c r="G35" s="1" t="str">
        <f t="shared" si="11"/>
        <v>3</v>
      </c>
      <c r="H35" s="21">
        <v>75</v>
      </c>
      <c r="I35" s="1" t="str">
        <f t="shared" si="12"/>
        <v>3.5</v>
      </c>
      <c r="J35" s="21">
        <v>76</v>
      </c>
      <c r="K35" s="1" t="str">
        <f t="shared" si="0"/>
        <v>3.5</v>
      </c>
      <c r="L35" s="21">
        <v>0</v>
      </c>
      <c r="M35" s="1" t="str">
        <f t="shared" si="1"/>
        <v>ร</v>
      </c>
      <c r="N35" s="21">
        <v>62</v>
      </c>
      <c r="O35" s="1" t="str">
        <f t="shared" si="2"/>
        <v>2</v>
      </c>
      <c r="P35" s="21">
        <v>85</v>
      </c>
      <c r="Q35" s="1" t="str">
        <f t="shared" si="3"/>
        <v>4</v>
      </c>
      <c r="R35" s="21">
        <v>66</v>
      </c>
      <c r="S35" s="1" t="str">
        <f t="shared" si="4"/>
        <v>2.5</v>
      </c>
      <c r="T35" s="21">
        <v>50</v>
      </c>
      <c r="U35" s="1" t="str">
        <f t="shared" si="5"/>
        <v>1</v>
      </c>
      <c r="V35" s="21">
        <v>91</v>
      </c>
      <c r="W35" s="1" t="str">
        <f t="shared" si="6"/>
        <v>4</v>
      </c>
      <c r="X35" s="21">
        <v>0</v>
      </c>
      <c r="Y35" s="1" t="str">
        <f t="shared" si="7"/>
        <v>ร</v>
      </c>
      <c r="Z35" s="21">
        <v>76</v>
      </c>
      <c r="AA35" s="1" t="str">
        <f t="shared" si="8"/>
        <v>3.5</v>
      </c>
      <c r="AB35" s="61" t="e">
        <f t="shared" si="13"/>
        <v>#VALUE!</v>
      </c>
      <c r="AC35" s="9" t="s">
        <v>803</v>
      </c>
      <c r="AD35" s="21">
        <v>80</v>
      </c>
      <c r="AE35" s="1" t="str">
        <f t="shared" si="9"/>
        <v>4</v>
      </c>
      <c r="AF35" s="21">
        <v>0</v>
      </c>
      <c r="AG35" s="1" t="str">
        <f t="shared" si="10"/>
        <v>ร</v>
      </c>
      <c r="AH35" s="22" t="s">
        <v>783</v>
      </c>
      <c r="AI35" s="23" t="s">
        <v>789</v>
      </c>
      <c r="AJ35" s="22" t="s">
        <v>783</v>
      </c>
    </row>
    <row r="36" spans="1:36" ht="21" customHeight="1">
      <c r="A36" s="57">
        <v>32</v>
      </c>
      <c r="B36" s="50">
        <v>4010</v>
      </c>
      <c r="C36" s="59" t="s">
        <v>598</v>
      </c>
      <c r="D36" s="57" t="s">
        <v>45</v>
      </c>
      <c r="E36" s="50" t="s">
        <v>156</v>
      </c>
      <c r="F36" s="21">
        <v>70</v>
      </c>
      <c r="G36" s="1" t="str">
        <f t="shared" si="11"/>
        <v>3</v>
      </c>
      <c r="H36" s="21">
        <v>69</v>
      </c>
      <c r="I36" s="1" t="str">
        <f t="shared" si="12"/>
        <v>2.5</v>
      </c>
      <c r="J36" s="21">
        <v>62</v>
      </c>
      <c r="K36" s="1" t="str">
        <f t="shared" si="0"/>
        <v>2</v>
      </c>
      <c r="L36" s="21">
        <v>0</v>
      </c>
      <c r="M36" s="1" t="str">
        <f t="shared" si="1"/>
        <v>ร</v>
      </c>
      <c r="N36" s="21">
        <v>64</v>
      </c>
      <c r="O36" s="1" t="str">
        <f t="shared" si="2"/>
        <v>2</v>
      </c>
      <c r="P36" s="21">
        <v>85</v>
      </c>
      <c r="Q36" s="1" t="str">
        <f t="shared" si="3"/>
        <v>4</v>
      </c>
      <c r="R36" s="21">
        <v>55</v>
      </c>
      <c r="S36" s="1" t="str">
        <f t="shared" si="4"/>
        <v>1.5</v>
      </c>
      <c r="T36" s="21">
        <v>56</v>
      </c>
      <c r="U36" s="1" t="str">
        <f t="shared" si="5"/>
        <v>1.5</v>
      </c>
      <c r="V36" s="21">
        <v>78</v>
      </c>
      <c r="W36" s="1" t="str">
        <f t="shared" si="6"/>
        <v>3.5</v>
      </c>
      <c r="X36" s="21">
        <v>0</v>
      </c>
      <c r="Y36" s="1" t="str">
        <f t="shared" si="7"/>
        <v>ร</v>
      </c>
      <c r="Z36" s="21">
        <v>76</v>
      </c>
      <c r="AA36" s="1" t="str">
        <f t="shared" si="8"/>
        <v>3.5</v>
      </c>
      <c r="AB36" s="61" t="e">
        <f t="shared" si="13"/>
        <v>#VALUE!</v>
      </c>
      <c r="AC36" s="9" t="s">
        <v>803</v>
      </c>
      <c r="AD36" s="21">
        <v>80</v>
      </c>
      <c r="AE36" s="1" t="str">
        <f t="shared" si="9"/>
        <v>4</v>
      </c>
      <c r="AF36" s="21">
        <v>0</v>
      </c>
      <c r="AG36" s="1" t="str">
        <f t="shared" si="10"/>
        <v>ร</v>
      </c>
      <c r="AH36" s="22" t="s">
        <v>783</v>
      </c>
      <c r="AI36" s="23" t="s">
        <v>789</v>
      </c>
      <c r="AJ36" s="22" t="s">
        <v>783</v>
      </c>
    </row>
    <row r="37" spans="1:36" ht="21" customHeight="1">
      <c r="A37" s="83">
        <v>33</v>
      </c>
      <c r="B37" s="83">
        <v>3341</v>
      </c>
      <c r="C37" s="84" t="s">
        <v>599</v>
      </c>
      <c r="D37" s="83" t="s">
        <v>171</v>
      </c>
      <c r="E37" s="83" t="s">
        <v>87</v>
      </c>
      <c r="F37" s="76">
        <v>0</v>
      </c>
      <c r="G37" s="74" t="str">
        <f t="shared" si="11"/>
        <v>ร</v>
      </c>
      <c r="H37" s="76"/>
      <c r="I37" s="74" t="str">
        <f t="shared" si="12"/>
        <v>ร</v>
      </c>
      <c r="J37" s="76"/>
      <c r="K37" s="74" t="str">
        <f t="shared" si="0"/>
        <v>ร</v>
      </c>
      <c r="L37" s="76"/>
      <c r="M37" s="74" t="str">
        <f t="shared" si="1"/>
        <v>ร</v>
      </c>
      <c r="N37" s="76">
        <v>0</v>
      </c>
      <c r="O37" s="74" t="str">
        <f t="shared" si="2"/>
        <v>ร</v>
      </c>
      <c r="P37" s="76"/>
      <c r="Q37" s="74" t="str">
        <f t="shared" si="3"/>
        <v>ร</v>
      </c>
      <c r="R37" s="76"/>
      <c r="S37" s="74" t="str">
        <f t="shared" si="4"/>
        <v>ร</v>
      </c>
      <c r="T37" s="76"/>
      <c r="U37" s="74" t="str">
        <f t="shared" si="5"/>
        <v>ร</v>
      </c>
      <c r="V37" s="76"/>
      <c r="W37" s="74" t="str">
        <f t="shared" si="6"/>
        <v>ร</v>
      </c>
      <c r="X37" s="76"/>
      <c r="Y37" s="74" t="str">
        <f t="shared" si="7"/>
        <v>ร</v>
      </c>
      <c r="Z37" s="76"/>
      <c r="AA37" s="74" t="str">
        <f t="shared" si="8"/>
        <v>ร</v>
      </c>
      <c r="AB37" s="77" t="e">
        <f t="shared" si="13"/>
        <v>#VALUE!</v>
      </c>
      <c r="AC37" s="74" t="s">
        <v>803</v>
      </c>
      <c r="AD37" s="76"/>
      <c r="AE37" s="74" t="str">
        <f t="shared" si="9"/>
        <v>ร</v>
      </c>
      <c r="AF37" s="76"/>
      <c r="AG37" s="74" t="str">
        <f t="shared" si="10"/>
        <v>ร</v>
      </c>
      <c r="AH37" s="81"/>
      <c r="AI37" s="82" t="s">
        <v>16</v>
      </c>
      <c r="AJ37" s="81" t="s">
        <v>783</v>
      </c>
    </row>
    <row r="38" spans="1:36" ht="21" customHeight="1">
      <c r="A38" s="57">
        <v>34</v>
      </c>
      <c r="B38" s="50">
        <v>3359</v>
      </c>
      <c r="C38" s="59" t="s">
        <v>600</v>
      </c>
      <c r="D38" s="50" t="s">
        <v>171</v>
      </c>
      <c r="E38" s="50" t="s">
        <v>87</v>
      </c>
      <c r="F38" s="21">
        <v>70</v>
      </c>
      <c r="G38" s="1" t="str">
        <f t="shared" si="11"/>
        <v>3</v>
      </c>
      <c r="H38" s="21">
        <v>69</v>
      </c>
      <c r="I38" s="1" t="str">
        <f t="shared" si="12"/>
        <v>2.5</v>
      </c>
      <c r="J38" s="21">
        <v>71</v>
      </c>
      <c r="K38" s="1" t="str">
        <f t="shared" si="0"/>
        <v>3</v>
      </c>
      <c r="L38" s="21">
        <v>75</v>
      </c>
      <c r="M38" s="1" t="str">
        <f t="shared" si="1"/>
        <v>3.5</v>
      </c>
      <c r="N38" s="21">
        <v>62</v>
      </c>
      <c r="O38" s="1" t="str">
        <f t="shared" si="2"/>
        <v>2</v>
      </c>
      <c r="P38" s="21">
        <v>85</v>
      </c>
      <c r="Q38" s="1" t="str">
        <f t="shared" si="3"/>
        <v>4</v>
      </c>
      <c r="R38" s="21">
        <v>76</v>
      </c>
      <c r="S38" s="1" t="str">
        <f t="shared" si="4"/>
        <v>3.5</v>
      </c>
      <c r="T38" s="21">
        <v>82</v>
      </c>
      <c r="U38" s="1" t="str">
        <f t="shared" si="5"/>
        <v>4</v>
      </c>
      <c r="V38" s="21">
        <v>74</v>
      </c>
      <c r="W38" s="1" t="str">
        <f t="shared" si="6"/>
        <v>3</v>
      </c>
      <c r="X38" s="21">
        <v>85</v>
      </c>
      <c r="Y38" s="1" t="str">
        <f t="shared" si="7"/>
        <v>4</v>
      </c>
      <c r="Z38" s="21">
        <v>74</v>
      </c>
      <c r="AA38" s="1" t="str">
        <f t="shared" si="8"/>
        <v>3</v>
      </c>
      <c r="AB38" s="61">
        <f t="shared" si="13"/>
        <v>3.103448275862069</v>
      </c>
      <c r="AC38" s="9" t="s">
        <v>803</v>
      </c>
      <c r="AD38" s="21">
        <v>75</v>
      </c>
      <c r="AE38" s="1" t="str">
        <f t="shared" si="9"/>
        <v>3.5</v>
      </c>
      <c r="AF38" s="21">
        <v>78</v>
      </c>
      <c r="AG38" s="1" t="str">
        <f t="shared" si="10"/>
        <v>3.5</v>
      </c>
      <c r="AH38" s="22" t="s">
        <v>783</v>
      </c>
      <c r="AI38" s="23" t="s">
        <v>16</v>
      </c>
      <c r="AJ38" s="22" t="s">
        <v>783</v>
      </c>
    </row>
    <row r="39" spans="1:36" ht="21" customHeight="1">
      <c r="A39" s="57">
        <v>35</v>
      </c>
      <c r="B39" s="50">
        <v>3368</v>
      </c>
      <c r="C39" s="59" t="s">
        <v>601</v>
      </c>
      <c r="D39" s="50" t="s">
        <v>171</v>
      </c>
      <c r="E39" s="50" t="s">
        <v>87</v>
      </c>
      <c r="F39" s="21">
        <v>54</v>
      </c>
      <c r="G39" s="1" t="str">
        <f t="shared" si="11"/>
        <v>1</v>
      </c>
      <c r="H39" s="21">
        <v>55</v>
      </c>
      <c r="I39" s="1" t="str">
        <f t="shared" si="12"/>
        <v>1.5</v>
      </c>
      <c r="J39" s="21">
        <v>61</v>
      </c>
      <c r="K39" s="1" t="str">
        <f t="shared" si="0"/>
        <v>2</v>
      </c>
      <c r="L39" s="21">
        <v>0</v>
      </c>
      <c r="M39" s="1" t="str">
        <f t="shared" si="1"/>
        <v>ร</v>
      </c>
      <c r="N39" s="21">
        <v>45</v>
      </c>
      <c r="O39" s="1" t="str">
        <f t="shared" si="2"/>
        <v>0</v>
      </c>
      <c r="P39" s="21">
        <v>85</v>
      </c>
      <c r="Q39" s="1" t="str">
        <f t="shared" si="3"/>
        <v>4</v>
      </c>
      <c r="R39" s="21">
        <v>36</v>
      </c>
      <c r="S39" s="1" t="str">
        <f t="shared" si="4"/>
        <v>0</v>
      </c>
      <c r="T39" s="21">
        <v>56</v>
      </c>
      <c r="U39" s="1" t="str">
        <f t="shared" si="5"/>
        <v>1.5</v>
      </c>
      <c r="V39" s="21">
        <v>70</v>
      </c>
      <c r="W39" s="1" t="str">
        <f t="shared" si="6"/>
        <v>3</v>
      </c>
      <c r="X39" s="21">
        <v>0</v>
      </c>
      <c r="Y39" s="1" t="str">
        <f t="shared" si="7"/>
        <v>ร</v>
      </c>
      <c r="Z39" s="21">
        <v>74</v>
      </c>
      <c r="AA39" s="1" t="str">
        <f t="shared" si="8"/>
        <v>3</v>
      </c>
      <c r="AB39" s="61" t="e">
        <f t="shared" si="13"/>
        <v>#VALUE!</v>
      </c>
      <c r="AC39" s="9" t="s">
        <v>803</v>
      </c>
      <c r="AD39" s="21">
        <v>72</v>
      </c>
      <c r="AE39" s="1" t="str">
        <f t="shared" si="9"/>
        <v>3</v>
      </c>
      <c r="AF39" s="21">
        <v>0</v>
      </c>
      <c r="AG39" s="1" t="str">
        <f t="shared" si="10"/>
        <v>ร</v>
      </c>
      <c r="AH39" s="22" t="s">
        <v>783</v>
      </c>
      <c r="AI39" s="23" t="s">
        <v>16</v>
      </c>
      <c r="AJ39" s="22" t="s">
        <v>783</v>
      </c>
    </row>
    <row r="40" spans="1:36" ht="21" customHeight="1">
      <c r="A40" s="57">
        <v>36</v>
      </c>
      <c r="B40" s="50">
        <v>3370</v>
      </c>
      <c r="C40" s="59" t="s">
        <v>602</v>
      </c>
      <c r="D40" s="50" t="s">
        <v>174</v>
      </c>
      <c r="E40" s="50" t="s">
        <v>87</v>
      </c>
      <c r="F40" s="21">
        <v>53</v>
      </c>
      <c r="G40" s="1" t="str">
        <f t="shared" si="11"/>
        <v>1</v>
      </c>
      <c r="H40" s="21">
        <v>55</v>
      </c>
      <c r="I40" s="1" t="str">
        <f t="shared" si="12"/>
        <v>1.5</v>
      </c>
      <c r="J40" s="21">
        <v>54</v>
      </c>
      <c r="K40" s="1" t="str">
        <f t="shared" si="0"/>
        <v>1</v>
      </c>
      <c r="L40" s="21">
        <v>0</v>
      </c>
      <c r="M40" s="1" t="str">
        <f t="shared" si="1"/>
        <v>ร</v>
      </c>
      <c r="N40" s="21">
        <v>50</v>
      </c>
      <c r="O40" s="1" t="str">
        <f t="shared" si="2"/>
        <v>1</v>
      </c>
      <c r="P40" s="21">
        <v>80</v>
      </c>
      <c r="Q40" s="1" t="str">
        <f t="shared" si="3"/>
        <v>4</v>
      </c>
      <c r="R40" s="21">
        <v>50</v>
      </c>
      <c r="S40" s="1" t="str">
        <f t="shared" si="4"/>
        <v>1</v>
      </c>
      <c r="T40" s="21">
        <v>53</v>
      </c>
      <c r="U40" s="1" t="str">
        <f t="shared" si="5"/>
        <v>1</v>
      </c>
      <c r="V40" s="21">
        <v>75</v>
      </c>
      <c r="W40" s="1" t="str">
        <f t="shared" si="6"/>
        <v>3.5</v>
      </c>
      <c r="X40" s="21">
        <v>0</v>
      </c>
      <c r="Y40" s="1" t="str">
        <f t="shared" si="7"/>
        <v>ร</v>
      </c>
      <c r="Z40" s="21">
        <v>76</v>
      </c>
      <c r="AA40" s="1" t="str">
        <f t="shared" si="8"/>
        <v>3.5</v>
      </c>
      <c r="AB40" s="61" t="e">
        <f t="shared" si="13"/>
        <v>#VALUE!</v>
      </c>
      <c r="AC40" s="9" t="s">
        <v>803</v>
      </c>
      <c r="AD40" s="21">
        <v>72</v>
      </c>
      <c r="AE40" s="1" t="str">
        <f t="shared" si="9"/>
        <v>3</v>
      </c>
      <c r="AF40" s="21">
        <v>76</v>
      </c>
      <c r="AG40" s="1" t="str">
        <f t="shared" si="10"/>
        <v>3.5</v>
      </c>
      <c r="AH40" s="22" t="s">
        <v>783</v>
      </c>
      <c r="AI40" s="23" t="s">
        <v>790</v>
      </c>
      <c r="AJ40" s="22" t="s">
        <v>783</v>
      </c>
    </row>
    <row r="41" spans="1:36" ht="21" customHeight="1">
      <c r="A41" s="57">
        <v>37</v>
      </c>
      <c r="B41" s="50">
        <v>3373</v>
      </c>
      <c r="C41" s="59" t="s">
        <v>603</v>
      </c>
      <c r="D41" s="50" t="s">
        <v>171</v>
      </c>
      <c r="E41" s="50" t="s">
        <v>87</v>
      </c>
      <c r="F41" s="21">
        <v>70</v>
      </c>
      <c r="G41" s="1" t="str">
        <f t="shared" si="11"/>
        <v>3</v>
      </c>
      <c r="H41" s="21">
        <v>73</v>
      </c>
      <c r="I41" s="1" t="str">
        <f t="shared" si="12"/>
        <v>3</v>
      </c>
      <c r="J41" s="21">
        <v>77</v>
      </c>
      <c r="K41" s="1" t="str">
        <f t="shared" si="0"/>
        <v>3.5</v>
      </c>
      <c r="L41" s="21">
        <v>90</v>
      </c>
      <c r="M41" s="1" t="str">
        <f t="shared" si="1"/>
        <v>4</v>
      </c>
      <c r="N41" s="21">
        <v>58</v>
      </c>
      <c r="O41" s="1" t="str">
        <f t="shared" si="2"/>
        <v>1.5</v>
      </c>
      <c r="P41" s="21">
        <v>86</v>
      </c>
      <c r="Q41" s="1" t="str">
        <f t="shared" si="3"/>
        <v>4</v>
      </c>
      <c r="R41" s="21">
        <v>71</v>
      </c>
      <c r="S41" s="1" t="str">
        <f t="shared" si="4"/>
        <v>3</v>
      </c>
      <c r="T41" s="21">
        <v>85</v>
      </c>
      <c r="U41" s="1" t="str">
        <f t="shared" si="5"/>
        <v>4</v>
      </c>
      <c r="V41" s="21">
        <v>74</v>
      </c>
      <c r="W41" s="1" t="str">
        <f t="shared" si="6"/>
        <v>3</v>
      </c>
      <c r="X41" s="21">
        <v>0</v>
      </c>
      <c r="Y41" s="1" t="str">
        <f t="shared" si="7"/>
        <v>ร</v>
      </c>
      <c r="Z41" s="21">
        <v>74</v>
      </c>
      <c r="AA41" s="1" t="str">
        <f t="shared" si="8"/>
        <v>3</v>
      </c>
      <c r="AB41" s="61" t="e">
        <f t="shared" si="13"/>
        <v>#VALUE!</v>
      </c>
      <c r="AC41" s="9" t="s">
        <v>803</v>
      </c>
      <c r="AD41" s="21">
        <v>76</v>
      </c>
      <c r="AE41" s="1" t="str">
        <f t="shared" si="9"/>
        <v>3.5</v>
      </c>
      <c r="AF41" s="21">
        <v>83</v>
      </c>
      <c r="AG41" s="1" t="str">
        <f t="shared" si="10"/>
        <v>4</v>
      </c>
      <c r="AH41" s="22" t="s">
        <v>783</v>
      </c>
      <c r="AI41" s="23" t="s">
        <v>16</v>
      </c>
      <c r="AJ41" s="22" t="s">
        <v>783</v>
      </c>
    </row>
    <row r="42" spans="1:36" ht="21" customHeight="1">
      <c r="A42" s="83">
        <v>38</v>
      </c>
      <c r="B42" s="83">
        <v>3374</v>
      </c>
      <c r="C42" s="84" t="s">
        <v>604</v>
      </c>
      <c r="D42" s="83" t="s">
        <v>171</v>
      </c>
      <c r="E42" s="83" t="s">
        <v>87</v>
      </c>
      <c r="F42" s="76">
        <v>0</v>
      </c>
      <c r="G42" s="74" t="str">
        <f t="shared" si="11"/>
        <v>ร</v>
      </c>
      <c r="H42" s="76"/>
      <c r="I42" s="74" t="str">
        <f t="shared" si="12"/>
        <v>ร</v>
      </c>
      <c r="J42" s="76"/>
      <c r="K42" s="74" t="str">
        <f t="shared" si="0"/>
        <v>ร</v>
      </c>
      <c r="L42" s="76"/>
      <c r="M42" s="74" t="str">
        <f t="shared" si="1"/>
        <v>ร</v>
      </c>
      <c r="N42" s="76"/>
      <c r="O42" s="74" t="str">
        <f t="shared" si="2"/>
        <v>ร</v>
      </c>
      <c r="P42" s="76"/>
      <c r="Q42" s="74" t="str">
        <f t="shared" si="3"/>
        <v>ร</v>
      </c>
      <c r="R42" s="76"/>
      <c r="S42" s="74" t="str">
        <f t="shared" si="4"/>
        <v>ร</v>
      </c>
      <c r="T42" s="76"/>
      <c r="U42" s="74" t="str">
        <f t="shared" si="5"/>
        <v>ร</v>
      </c>
      <c r="V42" s="76"/>
      <c r="W42" s="74" t="str">
        <f t="shared" si="6"/>
        <v>ร</v>
      </c>
      <c r="X42" s="76"/>
      <c r="Y42" s="74" t="str">
        <f t="shared" si="7"/>
        <v>ร</v>
      </c>
      <c r="Z42" s="76"/>
      <c r="AA42" s="74" t="str">
        <f t="shared" si="8"/>
        <v>ร</v>
      </c>
      <c r="AB42" s="77" t="e">
        <f t="shared" si="13"/>
        <v>#VALUE!</v>
      </c>
      <c r="AC42" s="74" t="s">
        <v>803</v>
      </c>
      <c r="AD42" s="76"/>
      <c r="AE42" s="74" t="str">
        <f t="shared" si="9"/>
        <v>ร</v>
      </c>
      <c r="AF42" s="76"/>
      <c r="AG42" s="74" t="str">
        <f t="shared" si="10"/>
        <v>ร</v>
      </c>
      <c r="AH42" s="81"/>
      <c r="AI42" s="82" t="s">
        <v>16</v>
      </c>
      <c r="AJ42" s="81" t="s">
        <v>783</v>
      </c>
    </row>
    <row r="43" spans="1:36" ht="21" customHeight="1">
      <c r="A43" s="57">
        <v>39</v>
      </c>
      <c r="B43" s="50">
        <v>3375</v>
      </c>
      <c r="C43" s="59" t="s">
        <v>605</v>
      </c>
      <c r="D43" s="50" t="s">
        <v>172</v>
      </c>
      <c r="E43" s="50" t="s">
        <v>87</v>
      </c>
      <c r="F43" s="21">
        <v>53</v>
      </c>
      <c r="G43" s="1" t="str">
        <f t="shared" si="11"/>
        <v>1</v>
      </c>
      <c r="H43" s="21">
        <v>74</v>
      </c>
      <c r="I43" s="1" t="str">
        <f t="shared" si="12"/>
        <v>3</v>
      </c>
      <c r="J43" s="21">
        <v>67</v>
      </c>
      <c r="K43" s="1" t="str">
        <f t="shared" si="0"/>
        <v>2.5</v>
      </c>
      <c r="L43" s="21">
        <v>76</v>
      </c>
      <c r="M43" s="1" t="str">
        <f t="shared" si="1"/>
        <v>3.5</v>
      </c>
      <c r="N43" s="21">
        <v>58</v>
      </c>
      <c r="O43" s="1" t="str">
        <f t="shared" si="2"/>
        <v>1.5</v>
      </c>
      <c r="P43" s="21">
        <v>82</v>
      </c>
      <c r="Q43" s="1" t="str">
        <f t="shared" si="3"/>
        <v>4</v>
      </c>
      <c r="R43" s="21">
        <v>69</v>
      </c>
      <c r="S43" s="1" t="str">
        <f t="shared" si="4"/>
        <v>2.5</v>
      </c>
      <c r="T43" s="21">
        <v>83</v>
      </c>
      <c r="U43" s="1" t="str">
        <f t="shared" si="5"/>
        <v>4</v>
      </c>
      <c r="V43" s="21">
        <v>75</v>
      </c>
      <c r="W43" s="1" t="str">
        <f t="shared" si="6"/>
        <v>3.5</v>
      </c>
      <c r="X43" s="21">
        <v>75</v>
      </c>
      <c r="Y43" s="1" t="str">
        <f t="shared" si="7"/>
        <v>3.5</v>
      </c>
      <c r="Z43" s="21">
        <v>76</v>
      </c>
      <c r="AA43" s="1" t="str">
        <f t="shared" si="8"/>
        <v>3.5</v>
      </c>
      <c r="AB43" s="61">
        <f t="shared" si="13"/>
        <v>3.1206896551724137</v>
      </c>
      <c r="AC43" s="9" t="s">
        <v>803</v>
      </c>
      <c r="AD43" s="21">
        <v>0</v>
      </c>
      <c r="AE43" s="1" t="str">
        <f t="shared" si="9"/>
        <v>ร</v>
      </c>
      <c r="AF43" s="21">
        <v>78</v>
      </c>
      <c r="AG43" s="1" t="str">
        <f t="shared" si="10"/>
        <v>3.5</v>
      </c>
      <c r="AH43" s="22" t="s">
        <v>783</v>
      </c>
      <c r="AI43" s="23" t="s">
        <v>16</v>
      </c>
      <c r="AJ43" s="22" t="s">
        <v>783</v>
      </c>
    </row>
    <row r="44" spans="1:36" ht="21" customHeight="1">
      <c r="A44" s="57">
        <v>40</v>
      </c>
      <c r="B44" s="50">
        <v>3382</v>
      </c>
      <c r="C44" s="59" t="s">
        <v>606</v>
      </c>
      <c r="D44" s="50" t="s">
        <v>171</v>
      </c>
      <c r="E44" s="50" t="s">
        <v>87</v>
      </c>
      <c r="F44" s="21">
        <v>70</v>
      </c>
      <c r="G44" s="1" t="str">
        <f t="shared" si="11"/>
        <v>3</v>
      </c>
      <c r="H44" s="21">
        <v>80</v>
      </c>
      <c r="I44" s="1" t="str">
        <f t="shared" si="12"/>
        <v>4</v>
      </c>
      <c r="J44" s="21">
        <v>72</v>
      </c>
      <c r="K44" s="1" t="str">
        <f t="shared" si="0"/>
        <v>3</v>
      </c>
      <c r="L44" s="21">
        <v>90</v>
      </c>
      <c r="M44" s="1" t="str">
        <f t="shared" si="1"/>
        <v>4</v>
      </c>
      <c r="N44" s="21">
        <v>73</v>
      </c>
      <c r="O44" s="1" t="str">
        <f t="shared" si="2"/>
        <v>3</v>
      </c>
      <c r="P44" s="21">
        <v>83</v>
      </c>
      <c r="Q44" s="1" t="str">
        <f t="shared" si="3"/>
        <v>4</v>
      </c>
      <c r="R44" s="21">
        <v>56</v>
      </c>
      <c r="S44" s="1" t="str">
        <f t="shared" si="4"/>
        <v>1.5</v>
      </c>
      <c r="T44" s="21">
        <v>81</v>
      </c>
      <c r="U44" s="1" t="str">
        <f t="shared" si="5"/>
        <v>4</v>
      </c>
      <c r="V44" s="21">
        <v>79</v>
      </c>
      <c r="W44" s="1" t="str">
        <f t="shared" si="6"/>
        <v>3.5</v>
      </c>
      <c r="X44" s="21">
        <v>94</v>
      </c>
      <c r="Y44" s="1" t="str">
        <f t="shared" si="7"/>
        <v>4</v>
      </c>
      <c r="Z44" s="21">
        <v>76</v>
      </c>
      <c r="AA44" s="1" t="str">
        <f t="shared" si="8"/>
        <v>3.5</v>
      </c>
      <c r="AB44" s="61">
        <f>(G44*1+I44*1+K44*1+M44*1+O44*0.5+Q44*0.5+S44*1+U44*0.5+W44*6+Y44*0.5+AA44*1.5)/14.5</f>
        <v>3.396551724137931</v>
      </c>
      <c r="AC44" s="9" t="s">
        <v>803</v>
      </c>
      <c r="AD44" s="21">
        <v>77</v>
      </c>
      <c r="AE44" s="1" t="str">
        <f t="shared" si="9"/>
        <v>3.5</v>
      </c>
      <c r="AF44" s="21">
        <v>83</v>
      </c>
      <c r="AG44" s="1" t="str">
        <f t="shared" si="10"/>
        <v>4</v>
      </c>
      <c r="AH44" s="22" t="s">
        <v>783</v>
      </c>
      <c r="AI44" s="23" t="s">
        <v>87</v>
      </c>
      <c r="AJ44" s="22" t="s">
        <v>783</v>
      </c>
    </row>
    <row r="45" spans="1:36" ht="21" customHeight="1">
      <c r="A45" s="57">
        <v>41</v>
      </c>
      <c r="B45" s="50">
        <v>3393</v>
      </c>
      <c r="C45" s="59" t="s">
        <v>607</v>
      </c>
      <c r="D45" s="50" t="s">
        <v>171</v>
      </c>
      <c r="E45" s="50" t="s">
        <v>87</v>
      </c>
      <c r="F45" s="21">
        <v>71</v>
      </c>
      <c r="G45" s="1" t="str">
        <f t="shared" si="11"/>
        <v>3</v>
      </c>
      <c r="H45" s="21">
        <v>85</v>
      </c>
      <c r="I45" s="1" t="str">
        <f t="shared" si="12"/>
        <v>4</v>
      </c>
      <c r="J45" s="21">
        <v>70</v>
      </c>
      <c r="K45" s="1" t="str">
        <f t="shared" si="0"/>
        <v>3</v>
      </c>
      <c r="L45" s="21">
        <v>90</v>
      </c>
      <c r="M45" s="1" t="str">
        <f t="shared" si="1"/>
        <v>4</v>
      </c>
      <c r="N45" s="21">
        <v>64</v>
      </c>
      <c r="O45" s="1" t="str">
        <f t="shared" si="2"/>
        <v>2</v>
      </c>
      <c r="P45" s="21">
        <v>84</v>
      </c>
      <c r="Q45" s="1" t="str">
        <f t="shared" si="3"/>
        <v>4</v>
      </c>
      <c r="R45" s="21">
        <v>75</v>
      </c>
      <c r="S45" s="1" t="str">
        <f t="shared" si="4"/>
        <v>3.5</v>
      </c>
      <c r="T45" s="21">
        <v>88</v>
      </c>
      <c r="U45" s="1" t="str">
        <f t="shared" si="5"/>
        <v>4</v>
      </c>
      <c r="V45" s="21">
        <v>72</v>
      </c>
      <c r="W45" s="1" t="str">
        <f t="shared" si="6"/>
        <v>3</v>
      </c>
      <c r="X45" s="21">
        <v>70</v>
      </c>
      <c r="Y45" s="1" t="str">
        <f t="shared" si="7"/>
        <v>3</v>
      </c>
      <c r="Z45" s="21">
        <v>74</v>
      </c>
      <c r="AA45" s="1" t="str">
        <f t="shared" si="8"/>
        <v>3</v>
      </c>
      <c r="AB45" s="61">
        <f t="shared" si="13"/>
        <v>3.206896551724138</v>
      </c>
      <c r="AC45" s="9" t="s">
        <v>803</v>
      </c>
      <c r="AD45" s="21">
        <v>77</v>
      </c>
      <c r="AE45" s="1" t="str">
        <f t="shared" si="9"/>
        <v>3.5</v>
      </c>
      <c r="AF45" s="21">
        <v>82</v>
      </c>
      <c r="AG45" s="1" t="str">
        <f t="shared" si="10"/>
        <v>4</v>
      </c>
      <c r="AH45" s="22" t="s">
        <v>783</v>
      </c>
      <c r="AI45" s="23" t="s">
        <v>87</v>
      </c>
      <c r="AJ45" s="22" t="s">
        <v>783</v>
      </c>
    </row>
    <row r="46" spans="1:36" ht="21" customHeight="1">
      <c r="A46" s="57">
        <v>42</v>
      </c>
      <c r="B46" s="50">
        <v>4011</v>
      </c>
      <c r="C46" s="59" t="s">
        <v>608</v>
      </c>
      <c r="D46" s="50" t="s">
        <v>176</v>
      </c>
      <c r="E46" s="50" t="s">
        <v>87</v>
      </c>
      <c r="F46" s="21">
        <v>76</v>
      </c>
      <c r="G46" s="1" t="str">
        <f t="shared" si="11"/>
        <v>3.5</v>
      </c>
      <c r="H46" s="21">
        <v>80</v>
      </c>
      <c r="I46" s="1" t="str">
        <f t="shared" si="12"/>
        <v>4</v>
      </c>
      <c r="J46" s="21">
        <v>69</v>
      </c>
      <c r="K46" s="1" t="str">
        <f t="shared" si="0"/>
        <v>2.5</v>
      </c>
      <c r="L46" s="21">
        <v>90</v>
      </c>
      <c r="M46" s="1" t="str">
        <f t="shared" si="1"/>
        <v>4</v>
      </c>
      <c r="N46" s="21">
        <v>71</v>
      </c>
      <c r="O46" s="1" t="str">
        <f t="shared" si="2"/>
        <v>3</v>
      </c>
      <c r="P46" s="21">
        <v>88</v>
      </c>
      <c r="Q46" s="1" t="str">
        <f t="shared" si="3"/>
        <v>4</v>
      </c>
      <c r="R46" s="21">
        <v>62</v>
      </c>
      <c r="S46" s="1" t="str">
        <f t="shared" si="4"/>
        <v>2</v>
      </c>
      <c r="T46" s="21">
        <v>89</v>
      </c>
      <c r="U46" s="1" t="str">
        <f t="shared" si="5"/>
        <v>4</v>
      </c>
      <c r="V46" s="21">
        <v>80</v>
      </c>
      <c r="W46" s="1" t="str">
        <f t="shared" si="6"/>
        <v>4</v>
      </c>
      <c r="X46" s="21">
        <v>96</v>
      </c>
      <c r="Y46" s="1" t="str">
        <f t="shared" si="7"/>
        <v>4</v>
      </c>
      <c r="Z46" s="21">
        <v>82</v>
      </c>
      <c r="AA46" s="1" t="str">
        <f t="shared" si="8"/>
        <v>4</v>
      </c>
      <c r="AB46" s="61">
        <f t="shared" si="13"/>
        <v>3.689655172413793</v>
      </c>
      <c r="AC46" s="9" t="s">
        <v>803</v>
      </c>
      <c r="AD46" s="21">
        <v>77</v>
      </c>
      <c r="AE46" s="1" t="str">
        <f t="shared" si="9"/>
        <v>3.5</v>
      </c>
      <c r="AF46" s="21">
        <v>77</v>
      </c>
      <c r="AG46" s="1" t="str">
        <f t="shared" si="10"/>
        <v>3.5</v>
      </c>
      <c r="AH46" s="22" t="s">
        <v>783</v>
      </c>
      <c r="AI46" s="23" t="s">
        <v>785</v>
      </c>
      <c r="AJ46" s="22" t="s">
        <v>783</v>
      </c>
    </row>
    <row r="47" spans="1:36" ht="21" customHeight="1">
      <c r="A47" s="57">
        <v>43</v>
      </c>
      <c r="B47" s="50">
        <v>4012</v>
      </c>
      <c r="C47" s="59" t="s">
        <v>609</v>
      </c>
      <c r="D47" s="50" t="s">
        <v>176</v>
      </c>
      <c r="E47" s="50" t="s">
        <v>87</v>
      </c>
      <c r="F47" s="21">
        <v>77</v>
      </c>
      <c r="G47" s="1" t="str">
        <f t="shared" si="11"/>
        <v>3.5</v>
      </c>
      <c r="H47" s="21">
        <v>70</v>
      </c>
      <c r="I47" s="1" t="str">
        <f t="shared" si="12"/>
        <v>3</v>
      </c>
      <c r="J47" s="21">
        <v>71</v>
      </c>
      <c r="K47" s="1" t="str">
        <f t="shared" si="0"/>
        <v>3</v>
      </c>
      <c r="L47" s="21">
        <v>75</v>
      </c>
      <c r="M47" s="1" t="str">
        <f t="shared" si="1"/>
        <v>3.5</v>
      </c>
      <c r="N47" s="21">
        <v>65</v>
      </c>
      <c r="O47" s="1" t="str">
        <f t="shared" si="2"/>
        <v>2.5</v>
      </c>
      <c r="P47" s="21">
        <v>89</v>
      </c>
      <c r="Q47" s="1" t="str">
        <f t="shared" si="3"/>
        <v>4</v>
      </c>
      <c r="R47" s="21">
        <v>64</v>
      </c>
      <c r="S47" s="1" t="str">
        <f t="shared" si="4"/>
        <v>2</v>
      </c>
      <c r="T47" s="21">
        <v>86</v>
      </c>
      <c r="U47" s="1" t="str">
        <f t="shared" si="5"/>
        <v>4</v>
      </c>
      <c r="V47" s="21">
        <v>78</v>
      </c>
      <c r="W47" s="1" t="str">
        <f t="shared" si="6"/>
        <v>3.5</v>
      </c>
      <c r="X47" s="21">
        <v>94</v>
      </c>
      <c r="Y47" s="1" t="str">
        <f t="shared" si="7"/>
        <v>4</v>
      </c>
      <c r="Z47" s="21">
        <v>82</v>
      </c>
      <c r="AA47" s="1" t="str">
        <f t="shared" si="8"/>
        <v>4</v>
      </c>
      <c r="AB47" s="61">
        <f t="shared" si="13"/>
        <v>3.396551724137931</v>
      </c>
      <c r="AC47" s="9" t="s">
        <v>803</v>
      </c>
      <c r="AD47" s="21">
        <v>78</v>
      </c>
      <c r="AE47" s="1" t="str">
        <f t="shared" si="9"/>
        <v>3.5</v>
      </c>
      <c r="AF47" s="21">
        <v>75</v>
      </c>
      <c r="AG47" s="1" t="str">
        <f t="shared" si="10"/>
        <v>3.5</v>
      </c>
      <c r="AH47" s="22" t="s">
        <v>783</v>
      </c>
      <c r="AI47" s="23" t="s">
        <v>87</v>
      </c>
      <c r="AJ47" s="22" t="s">
        <v>783</v>
      </c>
    </row>
    <row r="48" spans="1:36" ht="21" customHeight="1">
      <c r="A48" s="57">
        <v>44</v>
      </c>
      <c r="B48" s="50">
        <v>4013</v>
      </c>
      <c r="C48" s="59" t="s">
        <v>610</v>
      </c>
      <c r="D48" s="50" t="s">
        <v>171</v>
      </c>
      <c r="E48" s="50" t="s">
        <v>87</v>
      </c>
      <c r="F48" s="21">
        <v>56</v>
      </c>
      <c r="G48" s="1" t="str">
        <f t="shared" si="11"/>
        <v>1.5</v>
      </c>
      <c r="H48" s="21">
        <v>66</v>
      </c>
      <c r="I48" s="1" t="str">
        <f t="shared" si="12"/>
        <v>2.5</v>
      </c>
      <c r="J48" s="21">
        <v>68</v>
      </c>
      <c r="K48" s="1" t="str">
        <f t="shared" si="0"/>
        <v>2.5</v>
      </c>
      <c r="L48" s="21">
        <v>0</v>
      </c>
      <c r="M48" s="1" t="str">
        <f t="shared" si="1"/>
        <v>ร</v>
      </c>
      <c r="N48" s="21">
        <v>55</v>
      </c>
      <c r="O48" s="1" t="str">
        <f t="shared" si="2"/>
        <v>1.5</v>
      </c>
      <c r="P48" s="21">
        <v>78</v>
      </c>
      <c r="Q48" s="1" t="str">
        <f t="shared" si="3"/>
        <v>3.5</v>
      </c>
      <c r="R48" s="21">
        <v>86</v>
      </c>
      <c r="S48" s="1" t="str">
        <f t="shared" si="4"/>
        <v>4</v>
      </c>
      <c r="T48" s="21">
        <v>61</v>
      </c>
      <c r="U48" s="1" t="str">
        <f t="shared" si="5"/>
        <v>2</v>
      </c>
      <c r="V48" s="21">
        <v>0</v>
      </c>
      <c r="W48" s="1" t="str">
        <f t="shared" si="6"/>
        <v>ร</v>
      </c>
      <c r="X48" s="21">
        <v>70</v>
      </c>
      <c r="Y48" s="1" t="str">
        <f t="shared" si="7"/>
        <v>3</v>
      </c>
      <c r="Z48" s="21">
        <v>0</v>
      </c>
      <c r="AA48" s="1" t="str">
        <f t="shared" si="8"/>
        <v>ร</v>
      </c>
      <c r="AB48" s="61" t="e">
        <f t="shared" si="13"/>
        <v>#VALUE!</v>
      </c>
      <c r="AC48" s="9" t="s">
        <v>803</v>
      </c>
      <c r="AD48" s="21">
        <v>0</v>
      </c>
      <c r="AE48" s="1" t="str">
        <f t="shared" si="9"/>
        <v>ร</v>
      </c>
      <c r="AF48" s="21">
        <v>0</v>
      </c>
      <c r="AG48" s="1" t="str">
        <f t="shared" si="10"/>
        <v>ร</v>
      </c>
      <c r="AH48" s="22" t="s">
        <v>783</v>
      </c>
      <c r="AI48" s="23" t="s">
        <v>87</v>
      </c>
      <c r="AJ48" s="22" t="s">
        <v>783</v>
      </c>
    </row>
    <row r="49" spans="1:36" ht="21" customHeight="1">
      <c r="A49" s="57">
        <v>45</v>
      </c>
      <c r="B49" s="50">
        <v>4014</v>
      </c>
      <c r="C49" s="59" t="s">
        <v>611</v>
      </c>
      <c r="D49" s="50" t="s">
        <v>173</v>
      </c>
      <c r="E49" s="50" t="s">
        <v>87</v>
      </c>
      <c r="F49" s="21">
        <v>0</v>
      </c>
      <c r="G49" s="1" t="str">
        <f t="shared" si="11"/>
        <v>ร</v>
      </c>
      <c r="H49" s="21">
        <v>37</v>
      </c>
      <c r="I49" s="1" t="str">
        <f t="shared" si="12"/>
        <v>0</v>
      </c>
      <c r="J49" s="21">
        <v>27</v>
      </c>
      <c r="K49" s="1" t="str">
        <f t="shared" si="0"/>
        <v>0</v>
      </c>
      <c r="L49" s="21">
        <v>0</v>
      </c>
      <c r="M49" s="1" t="str">
        <f t="shared" si="1"/>
        <v>ร</v>
      </c>
      <c r="N49" s="21">
        <v>36</v>
      </c>
      <c r="O49" s="1" t="str">
        <f t="shared" si="2"/>
        <v>0</v>
      </c>
      <c r="P49" s="21">
        <v>84</v>
      </c>
      <c r="Q49" s="1" t="str">
        <f t="shared" si="3"/>
        <v>4</v>
      </c>
      <c r="R49" s="21">
        <v>34</v>
      </c>
      <c r="S49" s="1" t="str">
        <f t="shared" si="4"/>
        <v>0</v>
      </c>
      <c r="T49" s="21">
        <v>41</v>
      </c>
      <c r="U49" s="1" t="str">
        <f t="shared" si="5"/>
        <v>0</v>
      </c>
      <c r="V49" s="21">
        <v>71</v>
      </c>
      <c r="W49" s="1" t="str">
        <f t="shared" si="6"/>
        <v>3</v>
      </c>
      <c r="X49" s="21">
        <v>0</v>
      </c>
      <c r="Y49" s="1" t="str">
        <f t="shared" si="7"/>
        <v>ร</v>
      </c>
      <c r="Z49" s="21">
        <v>74</v>
      </c>
      <c r="AA49" s="1" t="str">
        <f t="shared" si="8"/>
        <v>3</v>
      </c>
      <c r="AB49" s="61" t="e">
        <f t="shared" si="13"/>
        <v>#VALUE!</v>
      </c>
      <c r="AC49" s="9" t="s">
        <v>803</v>
      </c>
      <c r="AD49" s="21">
        <v>0</v>
      </c>
      <c r="AE49" s="1" t="str">
        <f t="shared" si="9"/>
        <v>ร</v>
      </c>
      <c r="AF49" s="21">
        <v>0</v>
      </c>
      <c r="AG49" s="1" t="str">
        <f t="shared" si="10"/>
        <v>ร</v>
      </c>
      <c r="AH49" s="22" t="s">
        <v>783</v>
      </c>
      <c r="AI49" s="23" t="s">
        <v>87</v>
      </c>
      <c r="AJ49" s="22" t="s">
        <v>783</v>
      </c>
    </row>
    <row r="50" spans="1:36" ht="21" customHeight="1">
      <c r="A50" s="57">
        <v>46</v>
      </c>
      <c r="B50" s="50">
        <v>4015</v>
      </c>
      <c r="C50" s="59" t="s">
        <v>612</v>
      </c>
      <c r="D50" s="50" t="s">
        <v>173</v>
      </c>
      <c r="E50" s="50" t="s">
        <v>87</v>
      </c>
      <c r="F50" s="21">
        <v>53</v>
      </c>
      <c r="G50" s="1" t="str">
        <f t="shared" si="11"/>
        <v>1</v>
      </c>
      <c r="H50" s="21">
        <v>65</v>
      </c>
      <c r="I50" s="1" t="str">
        <f t="shared" si="12"/>
        <v>2.5</v>
      </c>
      <c r="J50" s="21">
        <v>65</v>
      </c>
      <c r="K50" s="1" t="str">
        <f t="shared" si="0"/>
        <v>2.5</v>
      </c>
      <c r="L50" s="21">
        <v>0</v>
      </c>
      <c r="M50" s="1" t="str">
        <f t="shared" si="1"/>
        <v>ร</v>
      </c>
      <c r="N50" s="21">
        <v>43</v>
      </c>
      <c r="O50" s="1" t="str">
        <f t="shared" si="2"/>
        <v>0</v>
      </c>
      <c r="P50" s="21">
        <v>78</v>
      </c>
      <c r="Q50" s="1" t="str">
        <f t="shared" si="3"/>
        <v>3.5</v>
      </c>
      <c r="R50" s="21">
        <v>41</v>
      </c>
      <c r="S50" s="1" t="str">
        <f t="shared" si="4"/>
        <v>0</v>
      </c>
      <c r="T50" s="21">
        <v>80</v>
      </c>
      <c r="U50" s="1" t="str">
        <f t="shared" si="5"/>
        <v>4</v>
      </c>
      <c r="V50" s="21">
        <v>75</v>
      </c>
      <c r="W50" s="1" t="str">
        <f t="shared" si="6"/>
        <v>3.5</v>
      </c>
      <c r="X50" s="21">
        <v>0</v>
      </c>
      <c r="Y50" s="1" t="str">
        <f t="shared" si="7"/>
        <v>ร</v>
      </c>
      <c r="Z50" s="21">
        <v>76</v>
      </c>
      <c r="AA50" s="1" t="str">
        <f t="shared" si="8"/>
        <v>3.5</v>
      </c>
      <c r="AB50" s="61" t="e">
        <f t="shared" si="13"/>
        <v>#VALUE!</v>
      </c>
      <c r="AC50" s="9" t="s">
        <v>803</v>
      </c>
      <c r="AD50" s="21">
        <v>77</v>
      </c>
      <c r="AE50" s="1" t="str">
        <f t="shared" si="9"/>
        <v>3.5</v>
      </c>
      <c r="AF50" s="21">
        <v>78</v>
      </c>
      <c r="AG50" s="1" t="str">
        <f t="shared" si="10"/>
        <v>3.5</v>
      </c>
      <c r="AH50" s="22" t="s">
        <v>783</v>
      </c>
      <c r="AI50" s="23" t="s">
        <v>87</v>
      </c>
      <c r="AJ50" s="22" t="s">
        <v>783</v>
      </c>
    </row>
    <row r="51" spans="1:36" ht="21" customHeight="1">
      <c r="A51" s="83">
        <v>47</v>
      </c>
      <c r="B51" s="83">
        <v>4016</v>
      </c>
      <c r="C51" s="84" t="s">
        <v>613</v>
      </c>
      <c r="D51" s="83" t="s">
        <v>172</v>
      </c>
      <c r="E51" s="83" t="s">
        <v>87</v>
      </c>
      <c r="F51" s="76">
        <v>0</v>
      </c>
      <c r="G51" s="74" t="str">
        <f t="shared" si="11"/>
        <v>ร</v>
      </c>
      <c r="H51" s="76"/>
      <c r="I51" s="74" t="str">
        <f t="shared" si="12"/>
        <v>ร</v>
      </c>
      <c r="J51" s="76"/>
      <c r="K51" s="74" t="str">
        <f t="shared" si="0"/>
        <v>ร</v>
      </c>
      <c r="L51" s="76"/>
      <c r="M51" s="74" t="str">
        <f t="shared" si="1"/>
        <v>ร</v>
      </c>
      <c r="N51" s="76"/>
      <c r="O51" s="74" t="str">
        <f t="shared" si="2"/>
        <v>ร</v>
      </c>
      <c r="P51" s="76"/>
      <c r="Q51" s="74" t="str">
        <f t="shared" si="3"/>
        <v>ร</v>
      </c>
      <c r="R51" s="76"/>
      <c r="S51" s="74" t="str">
        <f t="shared" si="4"/>
        <v>ร</v>
      </c>
      <c r="T51" s="76"/>
      <c r="U51" s="74" t="str">
        <f t="shared" si="5"/>
        <v>ร</v>
      </c>
      <c r="V51" s="76"/>
      <c r="W51" s="74" t="str">
        <f t="shared" si="6"/>
        <v>ร</v>
      </c>
      <c r="X51" s="76"/>
      <c r="Y51" s="74" t="str">
        <f t="shared" si="7"/>
        <v>ร</v>
      </c>
      <c r="Z51" s="76"/>
      <c r="AA51" s="74" t="str">
        <f t="shared" si="8"/>
        <v>ร</v>
      </c>
      <c r="AB51" s="77" t="e">
        <f t="shared" si="13"/>
        <v>#VALUE!</v>
      </c>
      <c r="AC51" s="74" t="s">
        <v>803</v>
      </c>
      <c r="AD51" s="76"/>
      <c r="AE51" s="74" t="str">
        <f t="shared" si="9"/>
        <v>ร</v>
      </c>
      <c r="AF51" s="76"/>
      <c r="AG51" s="74" t="str">
        <f t="shared" si="10"/>
        <v>ร</v>
      </c>
      <c r="AH51" s="81"/>
      <c r="AI51" s="82" t="s">
        <v>87</v>
      </c>
      <c r="AJ51" s="81" t="s">
        <v>783</v>
      </c>
    </row>
    <row r="52" spans="1:36" ht="21" customHeight="1">
      <c r="A52" s="57">
        <v>48</v>
      </c>
      <c r="B52" s="50">
        <v>4017</v>
      </c>
      <c r="C52" s="59" t="s">
        <v>614</v>
      </c>
      <c r="D52" s="50" t="s">
        <v>171</v>
      </c>
      <c r="E52" s="50" t="s">
        <v>87</v>
      </c>
      <c r="F52" s="21">
        <v>0</v>
      </c>
      <c r="G52" s="1" t="str">
        <f t="shared" si="11"/>
        <v>ร</v>
      </c>
      <c r="H52" s="21">
        <v>65</v>
      </c>
      <c r="I52" s="1" t="str">
        <f t="shared" si="12"/>
        <v>2.5</v>
      </c>
      <c r="J52" s="21">
        <v>65</v>
      </c>
      <c r="K52" s="1" t="str">
        <f t="shared" si="0"/>
        <v>2.5</v>
      </c>
      <c r="L52" s="21">
        <v>0</v>
      </c>
      <c r="M52" s="1" t="str">
        <f t="shared" si="1"/>
        <v>ร</v>
      </c>
      <c r="N52" s="21">
        <v>31</v>
      </c>
      <c r="O52" s="1" t="str">
        <f t="shared" si="2"/>
        <v>0</v>
      </c>
      <c r="P52" s="21">
        <v>79</v>
      </c>
      <c r="Q52" s="1" t="str">
        <f t="shared" si="3"/>
        <v>3.5</v>
      </c>
      <c r="R52" s="21">
        <v>19</v>
      </c>
      <c r="S52" s="1" t="str">
        <f t="shared" si="4"/>
        <v>0</v>
      </c>
      <c r="T52" s="21">
        <v>23</v>
      </c>
      <c r="U52" s="1" t="str">
        <f t="shared" si="5"/>
        <v>0</v>
      </c>
      <c r="V52" s="21">
        <v>70</v>
      </c>
      <c r="W52" s="1" t="str">
        <f t="shared" si="6"/>
        <v>3</v>
      </c>
      <c r="X52" s="21">
        <v>66</v>
      </c>
      <c r="Y52" s="1" t="str">
        <f t="shared" si="7"/>
        <v>2.5</v>
      </c>
      <c r="Z52" s="21">
        <v>74</v>
      </c>
      <c r="AA52" s="1" t="str">
        <f t="shared" si="8"/>
        <v>3</v>
      </c>
      <c r="AB52" s="61" t="e">
        <f t="shared" si="13"/>
        <v>#VALUE!</v>
      </c>
      <c r="AC52" s="9" t="s">
        <v>803</v>
      </c>
      <c r="AD52" s="21">
        <v>0</v>
      </c>
      <c r="AE52" s="1" t="str">
        <f t="shared" si="9"/>
        <v>ร</v>
      </c>
      <c r="AF52" s="21">
        <v>77</v>
      </c>
      <c r="AG52" s="1" t="str">
        <f t="shared" si="10"/>
        <v>3.5</v>
      </c>
      <c r="AH52" s="22" t="s">
        <v>783</v>
      </c>
      <c r="AI52" s="23" t="s">
        <v>87</v>
      </c>
      <c r="AJ52" s="22" t="s">
        <v>783</v>
      </c>
    </row>
    <row r="53" spans="1:36" ht="21" customHeight="1">
      <c r="A53" s="57">
        <v>49</v>
      </c>
      <c r="B53" s="50">
        <v>4018</v>
      </c>
      <c r="C53" s="59" t="s">
        <v>615</v>
      </c>
      <c r="D53" s="50" t="s">
        <v>173</v>
      </c>
      <c r="E53" s="50" t="s">
        <v>87</v>
      </c>
      <c r="F53" s="21">
        <v>62</v>
      </c>
      <c r="G53" s="1" t="str">
        <f t="shared" si="11"/>
        <v>2</v>
      </c>
      <c r="H53" s="21">
        <v>67</v>
      </c>
      <c r="I53" s="1" t="str">
        <f t="shared" si="12"/>
        <v>2.5</v>
      </c>
      <c r="J53" s="21">
        <v>65</v>
      </c>
      <c r="K53" s="1" t="str">
        <f t="shared" si="0"/>
        <v>2.5</v>
      </c>
      <c r="L53" s="21">
        <v>0</v>
      </c>
      <c r="M53" s="1" t="str">
        <f t="shared" si="1"/>
        <v>ร</v>
      </c>
      <c r="N53" s="21">
        <v>63</v>
      </c>
      <c r="O53" s="1" t="str">
        <f t="shared" si="2"/>
        <v>2</v>
      </c>
      <c r="P53" s="21">
        <v>79</v>
      </c>
      <c r="Q53" s="1" t="str">
        <f t="shared" si="3"/>
        <v>3.5</v>
      </c>
      <c r="R53" s="21">
        <v>59</v>
      </c>
      <c r="S53" s="1" t="str">
        <f t="shared" si="4"/>
        <v>1.5</v>
      </c>
      <c r="T53" s="21">
        <v>69</v>
      </c>
      <c r="U53" s="1" t="str">
        <f t="shared" si="5"/>
        <v>2.5</v>
      </c>
      <c r="V53" s="21">
        <v>0</v>
      </c>
      <c r="W53" s="1" t="str">
        <f t="shared" si="6"/>
        <v>ร</v>
      </c>
      <c r="X53" s="21">
        <v>0</v>
      </c>
      <c r="Y53" s="1" t="str">
        <f t="shared" si="7"/>
        <v>ร</v>
      </c>
      <c r="Z53" s="21">
        <v>0</v>
      </c>
      <c r="AA53" s="1" t="str">
        <f t="shared" si="8"/>
        <v>ร</v>
      </c>
      <c r="AB53" s="61" t="e">
        <f t="shared" si="13"/>
        <v>#VALUE!</v>
      </c>
      <c r="AC53" s="9" t="s">
        <v>803</v>
      </c>
      <c r="AD53" s="21">
        <v>0</v>
      </c>
      <c r="AE53" s="1" t="str">
        <f t="shared" si="9"/>
        <v>ร</v>
      </c>
      <c r="AF53" s="21">
        <v>0</v>
      </c>
      <c r="AG53" s="1" t="str">
        <f t="shared" si="10"/>
        <v>ร</v>
      </c>
      <c r="AH53" s="22" t="s">
        <v>783</v>
      </c>
      <c r="AI53" s="23" t="s">
        <v>788</v>
      </c>
      <c r="AJ53" s="22" t="s">
        <v>783</v>
      </c>
    </row>
    <row r="57" spans="1:36" ht="20.25" customHeight="1">
      <c r="A57" s="29" t="s">
        <v>76</v>
      </c>
      <c r="C57" s="14" t="s">
        <v>625</v>
      </c>
      <c r="D57" s="25" t="s">
        <v>626</v>
      </c>
      <c r="E57" s="2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E57" s="27"/>
      <c r="AF57" s="14"/>
      <c r="AH57" s="14"/>
      <c r="AI57" s="14"/>
      <c r="AJ57" s="14"/>
    </row>
    <row r="58" spans="4:36" ht="20.25" customHeight="1">
      <c r="D58" s="25" t="s">
        <v>627</v>
      </c>
      <c r="E58" s="2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E58" s="27"/>
      <c r="AF58" s="14"/>
      <c r="AH58" s="14"/>
      <c r="AI58" s="14"/>
      <c r="AJ58" s="14"/>
    </row>
    <row r="62" spans="3:33" ht="21" customHeight="1">
      <c r="C62" s="90" t="s">
        <v>518</v>
      </c>
      <c r="D62" s="90"/>
      <c r="E62" s="1">
        <v>4</v>
      </c>
      <c r="F62" s="14"/>
      <c r="G62" s="62">
        <f>COUNTIF(G5:G53,"4")</f>
        <v>5</v>
      </c>
      <c r="H62" s="14"/>
      <c r="I62" s="62">
        <f>COUNTIF(I5:I53,"4")</f>
        <v>5</v>
      </c>
      <c r="J62" s="14"/>
      <c r="K62" s="62">
        <f>COUNTIF(K5:K53,"4")</f>
        <v>1</v>
      </c>
      <c r="L62" s="14"/>
      <c r="M62" s="62">
        <f>COUNTIF(M5:M53,"4")</f>
        <v>17</v>
      </c>
      <c r="N62" s="14"/>
      <c r="O62" s="62">
        <f>COUNTIF(O5:O53,"4")</f>
        <v>2</v>
      </c>
      <c r="P62" s="14"/>
      <c r="Q62" s="62">
        <f>COUNTIF(Q5:Q53,"4")</f>
        <v>33</v>
      </c>
      <c r="R62" s="14"/>
      <c r="S62" s="62">
        <f>COUNTIF(S5:S53,"4")</f>
        <v>9</v>
      </c>
      <c r="T62" s="14"/>
      <c r="U62" s="62">
        <f>COUNTIF(U5:U53,"4")</f>
        <v>27</v>
      </c>
      <c r="V62" s="14"/>
      <c r="W62" s="62">
        <f>COUNTIF(W5:W53,"4")</f>
        <v>8</v>
      </c>
      <c r="X62" s="14"/>
      <c r="Y62" s="62">
        <f>COUNTIF(Y5:Y53,"4")</f>
        <v>5</v>
      </c>
      <c r="Z62" s="14"/>
      <c r="AA62" s="62">
        <f>COUNTIF(AA5:AA53,"4")</f>
        <v>10</v>
      </c>
      <c r="AB62" s="53"/>
      <c r="AE62" s="62">
        <f>COUNTIF(AE5:AE53,"4")</f>
        <v>6</v>
      </c>
      <c r="AF62" s="14"/>
      <c r="AG62" s="62">
        <f>COUNTIF(AG5:AG53,"4")</f>
        <v>11</v>
      </c>
    </row>
    <row r="63" spans="5:33" ht="21" customHeight="1">
      <c r="E63" s="1">
        <v>3.5</v>
      </c>
      <c r="F63" s="14"/>
      <c r="G63" s="62">
        <f>COUNTIF(G5:G53,"3.5")</f>
        <v>7</v>
      </c>
      <c r="H63" s="14"/>
      <c r="I63" s="62">
        <f>COUNTIF(I5:I53,"3.5")</f>
        <v>7</v>
      </c>
      <c r="J63" s="14"/>
      <c r="K63" s="62">
        <f>COUNTIF(K5:K53,"3.5")</f>
        <v>4</v>
      </c>
      <c r="L63" s="14"/>
      <c r="M63" s="62">
        <f>COUNTIF(M5:M53,"3.5")</f>
        <v>4</v>
      </c>
      <c r="N63" s="14"/>
      <c r="O63" s="62">
        <f>COUNTIF(O5:O53,"3.5")</f>
        <v>1</v>
      </c>
      <c r="P63" s="14"/>
      <c r="Q63" s="62">
        <f>COUNTIF(Q5:Q53,"3.5")</f>
        <v>12</v>
      </c>
      <c r="R63" s="14"/>
      <c r="S63" s="62">
        <f>COUNTIF(S5:S53,"3.5")</f>
        <v>2</v>
      </c>
      <c r="T63" s="14"/>
      <c r="U63" s="62">
        <f>COUNTIF(U5:U53,"3.5")</f>
        <v>2</v>
      </c>
      <c r="V63" s="14"/>
      <c r="W63" s="62">
        <f>COUNTIF(W5:W53,"3.5")</f>
        <v>13</v>
      </c>
      <c r="X63" s="14"/>
      <c r="Y63" s="62">
        <f>COUNTIF(Y5:Y53,"3.5")</f>
        <v>2</v>
      </c>
      <c r="Z63" s="14"/>
      <c r="AA63" s="62">
        <f>COUNTIF(AA5:AA53,"3.5")</f>
        <v>16</v>
      </c>
      <c r="AB63" s="53"/>
      <c r="AE63" s="62">
        <f>COUNTIF(AE5:AE53,"3.5")</f>
        <v>19</v>
      </c>
      <c r="AF63" s="14"/>
      <c r="AG63" s="62">
        <f>COUNTIF(AG5:AG53,"3.5")</f>
        <v>16</v>
      </c>
    </row>
    <row r="64" spans="5:33" ht="21" customHeight="1">
      <c r="E64" s="1">
        <v>3</v>
      </c>
      <c r="F64" s="14"/>
      <c r="G64" s="62">
        <f>COUNTIF(G5:G53,"3")</f>
        <v>13</v>
      </c>
      <c r="H64" s="14"/>
      <c r="I64" s="62">
        <f>COUNTIF(I5:I53,"3")</f>
        <v>11</v>
      </c>
      <c r="J64" s="14"/>
      <c r="K64" s="62">
        <f>COUNTIF(K5:K53,"3")</f>
        <v>11</v>
      </c>
      <c r="L64" s="14"/>
      <c r="M64" s="62">
        <f>COUNTIF(M5:M53,"3")</f>
        <v>5</v>
      </c>
      <c r="N64" s="14"/>
      <c r="O64" s="62">
        <f>COUNTIF(O5:O53,"3")</f>
        <v>7</v>
      </c>
      <c r="P64" s="14"/>
      <c r="Q64" s="62">
        <f>COUNTIF(Q5:Q53,"3")</f>
        <v>0</v>
      </c>
      <c r="R64" s="14"/>
      <c r="S64" s="62">
        <f>COUNTIF(S5:S53,"3")</f>
        <v>5</v>
      </c>
      <c r="T64" s="14"/>
      <c r="U64" s="62">
        <f>COUNTIF(U5:U53,"3")</f>
        <v>3</v>
      </c>
      <c r="V64" s="14"/>
      <c r="W64" s="62">
        <f>COUNTIF(W5:W53,"3")</f>
        <v>10</v>
      </c>
      <c r="X64" s="14"/>
      <c r="Y64" s="62">
        <f>COUNTIF(Y5:Y53,"3")</f>
        <v>5</v>
      </c>
      <c r="Z64" s="14"/>
      <c r="AA64" s="62">
        <f>COUNTIF(AA5:AA53,"3")</f>
        <v>10</v>
      </c>
      <c r="AB64" s="53"/>
      <c r="AE64" s="62">
        <f>COUNTIF(AE5:AE53,"3")</f>
        <v>8</v>
      </c>
      <c r="AF64" s="14"/>
      <c r="AG64" s="62">
        <f>COUNTIF(AG5:AG53,"3")</f>
        <v>0</v>
      </c>
    </row>
    <row r="65" spans="5:33" ht="21" customHeight="1">
      <c r="E65" s="1">
        <v>2.5</v>
      </c>
      <c r="F65" s="14"/>
      <c r="G65" s="52">
        <f>COUNTIF(G5:G53,"2.5")</f>
        <v>2</v>
      </c>
      <c r="H65" s="14"/>
      <c r="I65" s="52">
        <f>COUNTIF(I5:I53,"2.5")</f>
        <v>14</v>
      </c>
      <c r="J65" s="14"/>
      <c r="K65" s="52">
        <f>COUNTIF(K5:K53,"2.5")</f>
        <v>16</v>
      </c>
      <c r="L65" s="14"/>
      <c r="M65" s="52">
        <f>COUNTIF(M5:M53,"2.5")</f>
        <v>0</v>
      </c>
      <c r="N65" s="14"/>
      <c r="O65" s="52">
        <f>COUNTIF(O5:O53,"2.5")</f>
        <v>6</v>
      </c>
      <c r="P65" s="14"/>
      <c r="Q65" s="52">
        <f>COUNTIF(Q5:Q53,"2.5")</f>
        <v>0</v>
      </c>
      <c r="R65" s="14"/>
      <c r="S65" s="52">
        <f>COUNTIF(S5:S53,"2.5")</f>
        <v>4</v>
      </c>
      <c r="T65" s="14"/>
      <c r="U65" s="52">
        <f>COUNTIF(U5:U53,"2.5")</f>
        <v>1</v>
      </c>
      <c r="V65" s="14"/>
      <c r="W65" s="52">
        <f>COUNTIF(W5:W53,"2.5")</f>
        <v>7</v>
      </c>
      <c r="X65" s="14"/>
      <c r="Y65" s="52">
        <f>COUNTIF(Y5:Y53,"2.5")</f>
        <v>12</v>
      </c>
      <c r="Z65" s="14"/>
      <c r="AA65" s="52">
        <f>COUNTIF(AA5:AA53,"2.5")</f>
        <v>1</v>
      </c>
      <c r="AB65" s="53"/>
      <c r="AE65" s="52">
        <f>COUNTIF(AE5:AE53,"2.5")</f>
        <v>1</v>
      </c>
      <c r="AF65" s="14"/>
      <c r="AG65" s="52">
        <f>COUNTIF(AG5:AG53,"2.5")</f>
        <v>0</v>
      </c>
    </row>
    <row r="66" spans="5:33" ht="21" customHeight="1">
      <c r="E66" s="1">
        <v>2</v>
      </c>
      <c r="F66" s="14"/>
      <c r="G66" s="52">
        <f>COUNTIF(G5:G53,"2")</f>
        <v>7</v>
      </c>
      <c r="H66" s="14"/>
      <c r="I66" s="52">
        <f>COUNTIF(I5:I53,"2")</f>
        <v>2</v>
      </c>
      <c r="J66" s="14"/>
      <c r="K66" s="52">
        <f>COUNTIF(K5:K53,"2")</f>
        <v>8</v>
      </c>
      <c r="L66" s="14"/>
      <c r="M66" s="52">
        <f>COUNTIF(M5:M53,"2")</f>
        <v>0</v>
      </c>
      <c r="N66" s="14"/>
      <c r="O66" s="52">
        <f>COUNTIF(O5:O53,"2")</f>
        <v>11</v>
      </c>
      <c r="P66" s="14"/>
      <c r="Q66" s="52">
        <f>COUNTIF(Q5:Q53,"2")</f>
        <v>0</v>
      </c>
      <c r="R66" s="14"/>
      <c r="S66" s="52">
        <f>COUNTIF(S5:S53,"2")</f>
        <v>5</v>
      </c>
      <c r="T66" s="14"/>
      <c r="U66" s="52">
        <f>COUNTIF(U5:U53,"2")</f>
        <v>1</v>
      </c>
      <c r="V66" s="14"/>
      <c r="W66" s="52">
        <f>COUNTIF(W5:W53,"2")</f>
        <v>1</v>
      </c>
      <c r="X66" s="14"/>
      <c r="Y66" s="52">
        <f>COUNTIF(Y5:Y53,"2")</f>
        <v>4</v>
      </c>
      <c r="Z66" s="14"/>
      <c r="AA66" s="52">
        <f>COUNTIF(AA5:AA53,"2")</f>
        <v>1</v>
      </c>
      <c r="AB66" s="53"/>
      <c r="AE66" s="52">
        <f>COUNTIF(AE5:AE53,"2")</f>
        <v>0</v>
      </c>
      <c r="AF66" s="14"/>
      <c r="AG66" s="52">
        <f>COUNTIF(AG5:AG53,"2")</f>
        <v>0</v>
      </c>
    </row>
    <row r="67" spans="5:33" ht="21" customHeight="1">
      <c r="E67" s="1">
        <v>1.5</v>
      </c>
      <c r="F67" s="14"/>
      <c r="G67" s="52">
        <f>COUNTIF(G5:G53,"1.5")</f>
        <v>2</v>
      </c>
      <c r="H67" s="14"/>
      <c r="I67" s="52">
        <f>COUNTIF(I5:I53,"1.5")</f>
        <v>2</v>
      </c>
      <c r="J67" s="14"/>
      <c r="K67" s="52">
        <f>COUNTIF(K5:K53,"1.5")</f>
        <v>1</v>
      </c>
      <c r="L67" s="14"/>
      <c r="M67" s="52">
        <f>COUNTIF(M5:M53,"1.5")</f>
        <v>0</v>
      </c>
      <c r="N67" s="14"/>
      <c r="O67" s="52">
        <f>COUNTIF(O5:O53,"1.5")</f>
        <v>8</v>
      </c>
      <c r="P67" s="14"/>
      <c r="Q67" s="52">
        <f>COUNTIF(Q5:Q53,"1.5")</f>
        <v>0</v>
      </c>
      <c r="R67" s="14"/>
      <c r="S67" s="52">
        <f>COUNTIF(S5:S53,"1.5")</f>
        <v>5</v>
      </c>
      <c r="T67" s="14"/>
      <c r="U67" s="52">
        <f>COUNTIF(U5:U53,"1.5")</f>
        <v>3</v>
      </c>
      <c r="V67" s="14"/>
      <c r="W67" s="52">
        <f>COUNTIF(W5:W53,"1.5")</f>
        <v>0</v>
      </c>
      <c r="X67" s="14"/>
      <c r="Y67" s="52">
        <f>COUNTIF(Y5:Y53,"1.5")</f>
        <v>0</v>
      </c>
      <c r="Z67" s="14"/>
      <c r="AA67" s="52">
        <f>COUNTIF(AA5:AA53,"1.5")</f>
        <v>0</v>
      </c>
      <c r="AB67" s="53"/>
      <c r="AE67" s="52">
        <f>COUNTIF(AE5:AE53,"1.5")</f>
        <v>0</v>
      </c>
      <c r="AF67" s="14"/>
      <c r="AG67" s="52">
        <f>COUNTIF(AG5:AG53,"1.5")</f>
        <v>0</v>
      </c>
    </row>
    <row r="68" spans="5:33" ht="21" customHeight="1">
      <c r="E68" s="1">
        <v>1</v>
      </c>
      <c r="F68" s="14"/>
      <c r="G68" s="52">
        <f>COUNTIF(G5:G53,"1")</f>
        <v>5</v>
      </c>
      <c r="H68" s="14"/>
      <c r="I68" s="52">
        <f>COUNTIF(I5:I53,"1")</f>
        <v>1</v>
      </c>
      <c r="J68" s="14"/>
      <c r="K68" s="52">
        <f>COUNTIF(K5:K53,"1")</f>
        <v>1</v>
      </c>
      <c r="L68" s="14"/>
      <c r="M68" s="52">
        <f>COUNTIF(M5:M53,"1")</f>
        <v>0</v>
      </c>
      <c r="N68" s="14"/>
      <c r="O68" s="52">
        <f>COUNTIF(O5:O53,"1")</f>
        <v>4</v>
      </c>
      <c r="P68" s="14"/>
      <c r="Q68" s="52">
        <f>COUNTIF(Q5:Q53,"1")</f>
        <v>0</v>
      </c>
      <c r="R68" s="14"/>
      <c r="S68" s="52">
        <f>COUNTIF(S5:S53,"1")</f>
        <v>5</v>
      </c>
      <c r="T68" s="14"/>
      <c r="U68" s="52">
        <f>COUNTIF(U5:U53,"1")</f>
        <v>3</v>
      </c>
      <c r="V68" s="14"/>
      <c r="W68" s="52">
        <f>COUNTIF(W5:W53,"1")</f>
        <v>0</v>
      </c>
      <c r="X68" s="14"/>
      <c r="Y68" s="52">
        <f>COUNTIF(Y5:Y53,"1")</f>
        <v>0</v>
      </c>
      <c r="Z68" s="14"/>
      <c r="AA68" s="52">
        <f>COUNTIF(AA5:AA53,"1")</f>
        <v>0</v>
      </c>
      <c r="AB68" s="53"/>
      <c r="AE68" s="52">
        <f>COUNTIF(AE5:AE53,"1")</f>
        <v>0</v>
      </c>
      <c r="AF68" s="14"/>
      <c r="AG68" s="52">
        <f>COUNTIF(AG5:AG53,"1")</f>
        <v>0</v>
      </c>
    </row>
    <row r="69" spans="5:33" ht="21" customHeight="1">
      <c r="E69" s="1">
        <v>0</v>
      </c>
      <c r="F69" s="14"/>
      <c r="G69" s="52">
        <f>COUNTIF(G5:G53,"0")</f>
        <v>0</v>
      </c>
      <c r="H69" s="14"/>
      <c r="I69" s="52">
        <f>COUNTIF(I5:I53,"0")</f>
        <v>3</v>
      </c>
      <c r="J69" s="14"/>
      <c r="K69" s="52">
        <f>COUNTIF(K5:K53,"0")</f>
        <v>3</v>
      </c>
      <c r="L69" s="14"/>
      <c r="M69" s="52">
        <f>COUNTIF(M5:M53,"0")</f>
        <v>0</v>
      </c>
      <c r="N69" s="14"/>
      <c r="O69" s="52">
        <f>COUNTIF(O5:O53,"0")</f>
        <v>6</v>
      </c>
      <c r="P69" s="14"/>
      <c r="Q69" s="52">
        <f>COUNTIF(Q5:Q53,"0")</f>
        <v>0</v>
      </c>
      <c r="R69" s="14"/>
      <c r="S69" s="52">
        <f>COUNTIF(S5:S53,"0")</f>
        <v>10</v>
      </c>
      <c r="T69" s="14"/>
      <c r="U69" s="52">
        <f>COUNTIF(U5:U53,"0")</f>
        <v>5</v>
      </c>
      <c r="V69" s="14"/>
      <c r="W69" s="52">
        <f>COUNTIF(W5:W53,"0")</f>
        <v>0</v>
      </c>
      <c r="X69" s="14"/>
      <c r="Y69" s="52">
        <f>COUNTIF(Y5:Y53,"0")</f>
        <v>0</v>
      </c>
      <c r="Z69" s="14"/>
      <c r="AA69" s="52">
        <f>COUNTIF(AA5:AA53,"0")</f>
        <v>0</v>
      </c>
      <c r="AB69" s="53"/>
      <c r="AE69" s="52">
        <f>COUNTIF(AE5:AE53,"0")</f>
        <v>0</v>
      </c>
      <c r="AF69" s="14"/>
      <c r="AG69" s="52">
        <f>COUNTIF(AG5:AG53,"0")</f>
        <v>0</v>
      </c>
    </row>
    <row r="70" spans="5:33" ht="21" customHeight="1">
      <c r="E70" s="1" t="s">
        <v>517</v>
      </c>
      <c r="F70" s="14"/>
      <c r="G70" s="52">
        <f>COUNTIF(G5:G53,"ร")</f>
        <v>8</v>
      </c>
      <c r="H70" s="14"/>
      <c r="I70" s="52">
        <f>COUNTIF(I5:I53,"ร")</f>
        <v>4</v>
      </c>
      <c r="J70" s="14"/>
      <c r="K70" s="52">
        <f>COUNTIF(K5:K53,"ร")</f>
        <v>4</v>
      </c>
      <c r="L70" s="14"/>
      <c r="M70" s="52">
        <f>COUNTIF(M5:M53,"ร")</f>
        <v>23</v>
      </c>
      <c r="N70" s="14"/>
      <c r="O70" s="52">
        <f>COUNTIF(O5:O53,"ร")</f>
        <v>4</v>
      </c>
      <c r="P70" s="14"/>
      <c r="Q70" s="52">
        <f>COUNTIF(Q5:Q53,"ร")</f>
        <v>4</v>
      </c>
      <c r="R70" s="14"/>
      <c r="S70" s="52">
        <f>COUNTIF(S5:S53,"ร")</f>
        <v>4</v>
      </c>
      <c r="T70" s="14"/>
      <c r="U70" s="52">
        <f>COUNTIF(U5:U53,"ร")</f>
        <v>4</v>
      </c>
      <c r="V70" s="14"/>
      <c r="W70" s="52">
        <f>COUNTIF(W5:W53,"ร")</f>
        <v>10</v>
      </c>
      <c r="X70" s="14"/>
      <c r="Y70" s="52">
        <f>COUNTIF(Y5:Y53,"ร")</f>
        <v>21</v>
      </c>
      <c r="Z70" s="14"/>
      <c r="AA70" s="52">
        <f>COUNTIF(AA5:AA53,"ร")</f>
        <v>11</v>
      </c>
      <c r="AB70" s="53"/>
      <c r="AE70" s="52">
        <f>COUNTIF(AE5:AE53,"ร")</f>
        <v>15</v>
      </c>
      <c r="AF70" s="14"/>
      <c r="AG70" s="52">
        <f>COUNTIF(AG5:AG53,"ร")</f>
        <v>22</v>
      </c>
    </row>
    <row r="71" spans="5:33" ht="21" customHeight="1">
      <c r="E71" s="1" t="s">
        <v>515</v>
      </c>
      <c r="F71" s="14"/>
      <c r="G71" s="52">
        <f>COUNTIF(G5:G53,"มส")</f>
        <v>0</v>
      </c>
      <c r="H71" s="14"/>
      <c r="I71" s="52">
        <f>COUNTIF(I5:I53,"มส")</f>
        <v>0</v>
      </c>
      <c r="J71" s="14"/>
      <c r="K71" s="52">
        <f>COUNTIF(K5:K53,"มส")</f>
        <v>0</v>
      </c>
      <c r="L71" s="14"/>
      <c r="M71" s="52">
        <f>COUNTIF(M5:M53,"มส")</f>
        <v>0</v>
      </c>
      <c r="N71" s="14"/>
      <c r="O71" s="52">
        <f>COUNTIF(O5:O53,"มส")</f>
        <v>0</v>
      </c>
      <c r="P71" s="14"/>
      <c r="Q71" s="52">
        <f>COUNTIF(Q5:Q53,"มส")</f>
        <v>0</v>
      </c>
      <c r="R71" s="14"/>
      <c r="S71" s="52">
        <f>COUNTIF(S5:S53,"มส")</f>
        <v>0</v>
      </c>
      <c r="T71" s="14"/>
      <c r="U71" s="52">
        <f>COUNTIF(U5:U53,"มส")</f>
        <v>0</v>
      </c>
      <c r="V71" s="14"/>
      <c r="W71" s="52">
        <f>COUNTIF(W5:W53,"มส")</f>
        <v>0</v>
      </c>
      <c r="X71" s="14"/>
      <c r="Y71" s="52">
        <f>COUNTIF(Y5:Y53,"มส")</f>
        <v>0</v>
      </c>
      <c r="Z71" s="14"/>
      <c r="AA71" s="52">
        <f>COUNTIF(AA5:AA53,"มส")</f>
        <v>0</v>
      </c>
      <c r="AB71" s="53"/>
      <c r="AE71" s="52">
        <f>COUNTIF(AE5:AE53,"มส")</f>
        <v>0</v>
      </c>
      <c r="AF71" s="14"/>
      <c r="AG71" s="52">
        <f>COUNTIF(AG5:AG53,"มส")</f>
        <v>0</v>
      </c>
    </row>
  </sheetData>
  <sheetProtection/>
  <mergeCells count="29">
    <mergeCell ref="Z2:AA2"/>
    <mergeCell ref="A1:AJ1"/>
    <mergeCell ref="A2:E2"/>
    <mergeCell ref="V2:W2"/>
    <mergeCell ref="X2:Y2"/>
    <mergeCell ref="AC2:AE2"/>
    <mergeCell ref="AF2:AG2"/>
    <mergeCell ref="AH2:AH3"/>
    <mergeCell ref="AI2:AJ3"/>
    <mergeCell ref="A3:A4"/>
    <mergeCell ref="V3:W3"/>
    <mergeCell ref="X3:Y3"/>
    <mergeCell ref="Z3:AA3"/>
    <mergeCell ref="B3:B4"/>
    <mergeCell ref="C3:C4"/>
    <mergeCell ref="D3:D4"/>
    <mergeCell ref="E3:E4"/>
    <mergeCell ref="F3:G3"/>
    <mergeCell ref="H3:I3"/>
    <mergeCell ref="C62:D62"/>
    <mergeCell ref="AC3:AE3"/>
    <mergeCell ref="AF3:AG3"/>
    <mergeCell ref="AB3:AB4"/>
    <mergeCell ref="J3:K3"/>
    <mergeCell ref="L3:M3"/>
    <mergeCell ref="N3:O3"/>
    <mergeCell ref="P3:Q3"/>
    <mergeCell ref="R3:S3"/>
    <mergeCell ref="T3:U3"/>
  </mergeCells>
  <conditionalFormatting sqref="AD5:AG53">
    <cfRule type="cellIs" priority="3" dxfId="0" operator="between" stopIfTrue="1">
      <formula>0</formula>
      <formula>49</formula>
    </cfRule>
  </conditionalFormatting>
  <conditionalFormatting sqref="F5:G53 J5:K53 N5:O53 R5:S53 V5:W53 Z5:AA53">
    <cfRule type="cellIs" priority="2" dxfId="0" operator="between" stopIfTrue="1">
      <formula>0</formula>
      <formula>49</formula>
    </cfRule>
  </conditionalFormatting>
  <conditionalFormatting sqref="H5:I53 L5:M53 P5:Q53 T5:U53 X5:Y53">
    <cfRule type="cellIs" priority="1" dxfId="0" operator="between" stopIfTrue="1">
      <formula>0</formula>
      <formula>49</formula>
    </cfRule>
  </conditionalFormatting>
  <conditionalFormatting sqref="AJ5:AJ53">
    <cfRule type="cellIs" priority="5" dxfId="0" operator="between" stopIfTrue="1">
      <formula>0</formula>
      <formula>49</formula>
    </cfRule>
  </conditionalFormatting>
  <conditionalFormatting sqref="AH5:AH53">
    <cfRule type="cellIs" priority="4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U69"/>
  <sheetViews>
    <sheetView zoomScalePageLayoutView="0" workbookViewId="0" topLeftCell="A1">
      <pane xSplit="5" ySplit="3" topLeftCell="R6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AQ11" sqref="AQ11"/>
    </sheetView>
  </sheetViews>
  <sheetFormatPr defaultColWidth="9.140625" defaultRowHeight="21" customHeight="1"/>
  <cols>
    <col min="1" max="1" width="3.57421875" style="14" customWidth="1"/>
    <col min="2" max="2" width="4.7109375" style="14" customWidth="1"/>
    <col min="3" max="3" width="24.7109375" style="14" customWidth="1"/>
    <col min="4" max="4" width="13.421875" style="25" customWidth="1"/>
    <col min="5" max="5" width="14.7109375" style="25" customWidth="1"/>
    <col min="6" max="13" width="2.7109375" style="26" customWidth="1"/>
    <col min="14" max="15" width="2.7109375" style="14" customWidth="1"/>
    <col min="16" max="31" width="2.7109375" style="26" customWidth="1"/>
    <col min="32" max="32" width="9.00390625" style="26" customWidth="1"/>
    <col min="33" max="33" width="13.140625" style="39" customWidth="1"/>
    <col min="34" max="36" width="2.7109375" style="26" customWidth="1"/>
    <col min="37" max="37" width="2.7109375" style="14" customWidth="1"/>
    <col min="38" max="38" width="2.7109375" style="28" customWidth="1"/>
    <col min="39" max="39" width="13.140625" style="39" customWidth="1"/>
    <col min="40" max="40" width="2.7109375" style="28" customWidth="1"/>
    <col min="41" max="41" width="7.140625" style="40" customWidth="1"/>
    <col min="42" max="16384" width="9.140625" style="14" customWidth="1"/>
  </cols>
  <sheetData>
    <row r="1" spans="1:41" ht="21" customHeight="1">
      <c r="A1" s="91" t="s">
        <v>778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0" ht="84.75" customHeight="1">
      <c r="A2" s="131" t="s">
        <v>779</v>
      </c>
      <c r="B2" s="132"/>
      <c r="C2" s="132"/>
      <c r="D2" s="132"/>
      <c r="E2" s="133"/>
      <c r="F2" s="30" t="s">
        <v>293</v>
      </c>
      <c r="G2" s="31" t="s">
        <v>12</v>
      </c>
      <c r="H2" s="30" t="s">
        <v>294</v>
      </c>
      <c r="I2" s="31" t="s">
        <v>14</v>
      </c>
      <c r="J2" s="30" t="s">
        <v>295</v>
      </c>
      <c r="K2" s="32" t="s">
        <v>16</v>
      </c>
      <c r="L2" s="30" t="s">
        <v>296</v>
      </c>
      <c r="M2" s="31" t="s">
        <v>18</v>
      </c>
      <c r="N2" s="30" t="s">
        <v>297</v>
      </c>
      <c r="O2" s="31" t="s">
        <v>20</v>
      </c>
      <c r="P2" s="30" t="s">
        <v>298</v>
      </c>
      <c r="Q2" s="31" t="s">
        <v>184</v>
      </c>
      <c r="R2" s="30" t="s">
        <v>299</v>
      </c>
      <c r="S2" s="31" t="s">
        <v>300</v>
      </c>
      <c r="T2" s="32" t="s">
        <v>301</v>
      </c>
      <c r="U2" s="32" t="s">
        <v>26</v>
      </c>
      <c r="V2" s="30" t="s">
        <v>302</v>
      </c>
      <c r="W2" s="31" t="s">
        <v>28</v>
      </c>
      <c r="X2" s="30" t="s">
        <v>306</v>
      </c>
      <c r="Y2" s="31" t="s">
        <v>307</v>
      </c>
      <c r="Z2" s="115" t="s">
        <v>303</v>
      </c>
      <c r="AA2" s="116"/>
      <c r="AB2" s="115" t="s">
        <v>304</v>
      </c>
      <c r="AC2" s="116"/>
      <c r="AD2" s="115" t="s">
        <v>305</v>
      </c>
      <c r="AE2" s="116"/>
      <c r="AF2" s="34" t="s">
        <v>514</v>
      </c>
      <c r="AG2" s="102" t="s">
        <v>29</v>
      </c>
      <c r="AH2" s="102"/>
      <c r="AI2" s="102"/>
      <c r="AJ2" s="101" t="s">
        <v>30</v>
      </c>
      <c r="AK2" s="101"/>
      <c r="AL2" s="137" t="s">
        <v>308</v>
      </c>
      <c r="AM2" s="134" t="s">
        <v>191</v>
      </c>
      <c r="AN2" s="134"/>
    </row>
    <row r="3" spans="1:40" ht="15" customHeight="1">
      <c r="A3" s="101" t="s">
        <v>0</v>
      </c>
      <c r="B3" s="124" t="s">
        <v>1</v>
      </c>
      <c r="C3" s="102" t="s">
        <v>2</v>
      </c>
      <c r="D3" s="103" t="s">
        <v>3</v>
      </c>
      <c r="E3" s="134" t="s">
        <v>192</v>
      </c>
      <c r="F3" s="100">
        <v>1</v>
      </c>
      <c r="G3" s="100"/>
      <c r="H3" s="100">
        <v>0.5</v>
      </c>
      <c r="I3" s="100"/>
      <c r="J3" s="100">
        <v>0.5</v>
      </c>
      <c r="K3" s="100"/>
      <c r="L3" s="100">
        <v>0.5</v>
      </c>
      <c r="M3" s="100"/>
      <c r="N3" s="100">
        <v>0.5</v>
      </c>
      <c r="O3" s="100"/>
      <c r="P3" s="100">
        <v>0.5</v>
      </c>
      <c r="Q3" s="100"/>
      <c r="R3" s="100">
        <v>0.5</v>
      </c>
      <c r="S3" s="100"/>
      <c r="T3" s="105">
        <v>0.5</v>
      </c>
      <c r="U3" s="106"/>
      <c r="V3" s="100">
        <v>1</v>
      </c>
      <c r="W3" s="100"/>
      <c r="X3" s="100">
        <v>0.5</v>
      </c>
      <c r="Y3" s="100"/>
      <c r="Z3" s="100">
        <v>6</v>
      </c>
      <c r="AA3" s="100"/>
      <c r="AB3" s="100">
        <v>0.5</v>
      </c>
      <c r="AC3" s="100"/>
      <c r="AD3" s="100">
        <v>1.5</v>
      </c>
      <c r="AE3" s="100"/>
      <c r="AF3" s="122">
        <f>SUM(F3:AE3)</f>
        <v>14</v>
      </c>
      <c r="AG3" s="102"/>
      <c r="AH3" s="102"/>
      <c r="AI3" s="102"/>
      <c r="AJ3" s="101"/>
      <c r="AK3" s="101"/>
      <c r="AL3" s="137"/>
      <c r="AM3" s="134"/>
      <c r="AN3" s="134"/>
    </row>
    <row r="4" spans="1:40" ht="47.25" customHeight="1">
      <c r="A4" s="101"/>
      <c r="B4" s="125"/>
      <c r="C4" s="102"/>
      <c r="D4" s="104"/>
      <c r="E4" s="134"/>
      <c r="F4" s="18" t="s">
        <v>4</v>
      </c>
      <c r="G4" s="18" t="s">
        <v>5</v>
      </c>
      <c r="H4" s="18" t="s">
        <v>4</v>
      </c>
      <c r="I4" s="18" t="s">
        <v>5</v>
      </c>
      <c r="J4" s="18" t="s">
        <v>4</v>
      </c>
      <c r="K4" s="18" t="s">
        <v>5</v>
      </c>
      <c r="L4" s="18" t="s">
        <v>4</v>
      </c>
      <c r="M4" s="18" t="s">
        <v>5</v>
      </c>
      <c r="N4" s="18" t="s">
        <v>4</v>
      </c>
      <c r="O4" s="18" t="s">
        <v>5</v>
      </c>
      <c r="P4" s="18" t="s">
        <v>4</v>
      </c>
      <c r="Q4" s="18" t="s">
        <v>5</v>
      </c>
      <c r="R4" s="18" t="s">
        <v>4</v>
      </c>
      <c r="S4" s="18" t="s">
        <v>5</v>
      </c>
      <c r="T4" s="18" t="s">
        <v>4</v>
      </c>
      <c r="U4" s="18" t="s">
        <v>5</v>
      </c>
      <c r="V4" s="18" t="s">
        <v>4</v>
      </c>
      <c r="W4" s="18" t="s">
        <v>5</v>
      </c>
      <c r="X4" s="18" t="s">
        <v>4</v>
      </c>
      <c r="Y4" s="18" t="s">
        <v>5</v>
      </c>
      <c r="Z4" s="18" t="s">
        <v>4</v>
      </c>
      <c r="AA4" s="18" t="s">
        <v>5</v>
      </c>
      <c r="AB4" s="18" t="s">
        <v>4</v>
      </c>
      <c r="AC4" s="18" t="s">
        <v>5</v>
      </c>
      <c r="AD4" s="18" t="s">
        <v>4</v>
      </c>
      <c r="AE4" s="18" t="s">
        <v>5</v>
      </c>
      <c r="AF4" s="123"/>
      <c r="AG4" s="9" t="s">
        <v>9</v>
      </c>
      <c r="AH4" s="18" t="s">
        <v>4</v>
      </c>
      <c r="AI4" s="18" t="s">
        <v>5</v>
      </c>
      <c r="AJ4" s="18" t="s">
        <v>4</v>
      </c>
      <c r="AK4" s="18" t="s">
        <v>5</v>
      </c>
      <c r="AL4" s="33" t="s">
        <v>5</v>
      </c>
      <c r="AM4" s="9" t="s">
        <v>33</v>
      </c>
      <c r="AN4" s="33" t="s">
        <v>5</v>
      </c>
    </row>
    <row r="5" spans="1:40" ht="21" customHeight="1">
      <c r="A5" s="85">
        <v>1</v>
      </c>
      <c r="B5" s="74">
        <v>2958</v>
      </c>
      <c r="C5" s="75" t="s">
        <v>198</v>
      </c>
      <c r="D5" s="85" t="s">
        <v>37</v>
      </c>
      <c r="E5" s="74" t="s">
        <v>156</v>
      </c>
      <c r="F5" s="76">
        <v>0</v>
      </c>
      <c r="G5" s="74" t="str">
        <f>IF(F5&gt;=80,"4",IF(F5&gt;=75,"3.5",IF(F5&gt;=70,"3",IF(F5&gt;=65,"2.5",IF(F5&gt;=60,"2",IF(F5&gt;=55,"1.5",IF(F5&gt;=50,"1",IF(F5&gt;=1,"0","ร"))))))))</f>
        <v>ร</v>
      </c>
      <c r="H5" s="76"/>
      <c r="I5" s="74" t="str">
        <f>IF(H5&gt;=80,"4",IF(H5&gt;=75,"3.5",IF(H5&gt;=70,"3",IF(H5&gt;=65,"2.5",IF(H5&gt;=60,"2",IF(H5&gt;=55,"1.5",IF(H5&gt;=50,"1",IF(H5&gt;=1,"0","ร"))))))))</f>
        <v>ร</v>
      </c>
      <c r="J5" s="76"/>
      <c r="K5" s="74" t="str">
        <f aca="true" t="shared" si="0" ref="K5:K52">IF(J5&gt;=80,"4",IF(J5&gt;=75,"3.5",IF(J5&gt;=70,"3",IF(J5&gt;=65,"2.5",IF(J5&gt;=60,"2",IF(J5&gt;=55,"1.5",IF(J5&gt;=50,"1",IF(J5&gt;=1,"0","ร"))))))))</f>
        <v>ร</v>
      </c>
      <c r="L5" s="76">
        <v>0</v>
      </c>
      <c r="M5" s="74" t="str">
        <f aca="true" t="shared" si="1" ref="M5:M52">IF(L5&gt;=80,"4",IF(L5&gt;=75,"3.5",IF(L5&gt;=70,"3",IF(L5&gt;=65,"2.5",IF(L5&gt;=60,"2",IF(L5&gt;=55,"1.5",IF(L5&gt;=50,"1",IF(L5&gt;=1,"0","ร"))))))))</f>
        <v>ร</v>
      </c>
      <c r="N5" s="76">
        <v>0</v>
      </c>
      <c r="O5" s="74" t="str">
        <f aca="true" t="shared" si="2" ref="O5:O52">IF(N5&gt;=80,"4",IF(N5&gt;=75,"3.5",IF(N5&gt;=70,"3",IF(N5&gt;=65,"2.5",IF(N5&gt;=60,"2",IF(N5&gt;=55,"1.5",IF(N5&gt;=50,"1",IF(N5&gt;=1,"0","ร"))))))))</f>
        <v>ร</v>
      </c>
      <c r="P5" s="76"/>
      <c r="Q5" s="74" t="str">
        <f aca="true" t="shared" si="3" ref="Q5:Q52">IF(P5&gt;=80,"4",IF(P5&gt;=75,"3.5",IF(P5&gt;=70,"3",IF(P5&gt;=65,"2.5",IF(P5&gt;=60,"2",IF(P5&gt;=55,"1.5",IF(P5&gt;=50,"1",IF(P5&gt;=1,"0","ร"))))))))</f>
        <v>ร</v>
      </c>
      <c r="R5" s="76">
        <v>0</v>
      </c>
      <c r="S5" s="74" t="str">
        <f aca="true" t="shared" si="4" ref="S5:S52">IF(R5&gt;=80,"4",IF(R5&gt;=75,"3.5",IF(R5&gt;=70,"3",IF(R5&gt;=65,"2.5",IF(R5&gt;=60,"2",IF(R5&gt;=55,"1.5",IF(R5&gt;=50,"1",IF(R5&gt;=1,"0","ร"))))))))</f>
        <v>ร</v>
      </c>
      <c r="T5" s="76">
        <v>0</v>
      </c>
      <c r="U5" s="74" t="str">
        <f aca="true" t="shared" si="5" ref="U5:U52">IF(T5&gt;=80,"4",IF(T5&gt;=75,"3.5",IF(T5&gt;=70,"3",IF(T5&gt;=65,"2.5",IF(T5&gt;=60,"2",IF(T5&gt;=55,"1.5",IF(T5&gt;=50,"1",IF(T5&gt;=1,"0","ร"))))))))</f>
        <v>ร</v>
      </c>
      <c r="V5" s="76">
        <v>0</v>
      </c>
      <c r="W5" s="74" t="str">
        <f aca="true" t="shared" si="6" ref="W5:W52">IF(V5&gt;=80,"4",IF(V5&gt;=75,"3.5",IF(V5&gt;=70,"3",IF(V5&gt;=65,"2.5",IF(V5&gt;=60,"2",IF(V5&gt;=55,"1.5",IF(V5&gt;=50,"1",IF(V5&gt;=1,"0","ร"))))))))</f>
        <v>ร</v>
      </c>
      <c r="X5" s="76"/>
      <c r="Y5" s="74" t="str">
        <f aca="true" t="shared" si="7" ref="Y5:AE20">IF(X5&gt;=80,"4",IF(X5&gt;=75,"3.5",IF(X5&gt;=70,"3",IF(X5&gt;=65,"2.5",IF(X5&gt;=60,"2",IF(X5&gt;=55,"1.5",IF(X5&gt;=50,"1",IF(X5&gt;=1,"0","ร"))))))))</f>
        <v>ร</v>
      </c>
      <c r="Z5" s="76">
        <v>0</v>
      </c>
      <c r="AA5" s="74" t="str">
        <f t="shared" si="7"/>
        <v>ร</v>
      </c>
      <c r="AB5" s="76">
        <v>0</v>
      </c>
      <c r="AC5" s="74" t="str">
        <f t="shared" si="7"/>
        <v>ร</v>
      </c>
      <c r="AD5" s="76">
        <v>0</v>
      </c>
      <c r="AE5" s="74" t="str">
        <f t="shared" si="7"/>
        <v>ร</v>
      </c>
      <c r="AF5" s="77" t="e">
        <f>(G5*1+I5*0.5+K5*0.5+M5*0.5+O5*0.5+Q5*0.5+S5*0.5+U5*0.5+W5*1+Y5*0.5+AA5*6+AC5*0.5+AE5*1.5)/14</f>
        <v>#VALUE!</v>
      </c>
      <c r="AG5" s="87" t="s">
        <v>803</v>
      </c>
      <c r="AH5" s="76">
        <v>0</v>
      </c>
      <c r="AI5" s="74" t="str">
        <f>IF(AH5&gt;=80,"4",IF(AH5&gt;=75,"3.5",IF(AH5&gt;=70,"3",IF(AH5&gt;=65,"2.5",IF(AH5&gt;=60,"2",IF(AH5&gt;=55,"1.5",IF(AH5&gt;=50,"1",IF(AH5&gt;=1,"0","ร"))))))))</f>
        <v>ร</v>
      </c>
      <c r="AJ5" s="76">
        <v>0</v>
      </c>
      <c r="AK5" s="74" t="str">
        <f>IF(AJ5&gt;=80,"4",IF(AJ5&gt;=75,"3.5",IF(AJ5&gt;=70,"3",IF(AJ5&gt;=65,"2.5",IF(AJ5&gt;=60,"2",IF(AJ5&gt;=55,"1.5",IF(AJ5&gt;=50,"1",IF(AJ5&gt;=1,"0","ร"))))))))</f>
        <v>ร</v>
      </c>
      <c r="AL5" s="74" t="s">
        <v>784</v>
      </c>
      <c r="AM5" s="87" t="s">
        <v>798</v>
      </c>
      <c r="AN5" s="74" t="s">
        <v>783</v>
      </c>
    </row>
    <row r="6" spans="1:40" ht="21" customHeight="1">
      <c r="A6" s="7">
        <v>2</v>
      </c>
      <c r="B6" s="7">
        <v>3114</v>
      </c>
      <c r="C6" s="8" t="s">
        <v>419</v>
      </c>
      <c r="D6" s="11" t="s">
        <v>42</v>
      </c>
      <c r="E6" s="1" t="s">
        <v>156</v>
      </c>
      <c r="F6" s="21">
        <v>63</v>
      </c>
      <c r="G6" s="1" t="str">
        <f aca="true" t="shared" si="8" ref="G6:G52">IF(F6&gt;=80,"4",IF(F6&gt;=75,"3.5",IF(F6&gt;=70,"3",IF(F6&gt;=65,"2.5",IF(F6&gt;=60,"2",IF(F6&gt;=55,"1.5",IF(F6&gt;=50,"1",IF(F6&gt;=1,"0","ร"))))))))</f>
        <v>2</v>
      </c>
      <c r="H6" s="21">
        <v>61</v>
      </c>
      <c r="I6" s="1" t="str">
        <f aca="true" t="shared" si="9" ref="I6:I52">IF(H6&gt;=80,"4",IF(H6&gt;=75,"3.5",IF(H6&gt;=70,"3",IF(H6&gt;=65,"2.5",IF(H6&gt;=60,"2",IF(H6&gt;=55,"1.5",IF(H6&gt;=50,"1",IF(H6&gt;=1,"0","ร"))))))))</f>
        <v>2</v>
      </c>
      <c r="J6" s="21">
        <v>43</v>
      </c>
      <c r="K6" s="1" t="str">
        <f t="shared" si="0"/>
        <v>0</v>
      </c>
      <c r="L6" s="21">
        <v>65</v>
      </c>
      <c r="M6" s="1" t="str">
        <f t="shared" si="1"/>
        <v>2.5</v>
      </c>
      <c r="N6" s="21">
        <v>67</v>
      </c>
      <c r="O6" s="1" t="str">
        <f t="shared" si="2"/>
        <v>2.5</v>
      </c>
      <c r="P6" s="21">
        <v>83</v>
      </c>
      <c r="Q6" s="1" t="str">
        <f t="shared" si="3"/>
        <v>4</v>
      </c>
      <c r="R6" s="21">
        <v>62</v>
      </c>
      <c r="S6" s="1" t="str">
        <f t="shared" si="4"/>
        <v>2</v>
      </c>
      <c r="T6" s="21">
        <v>52</v>
      </c>
      <c r="U6" s="1" t="str">
        <f t="shared" si="5"/>
        <v>1</v>
      </c>
      <c r="V6" s="21">
        <v>55</v>
      </c>
      <c r="W6" s="1" t="str">
        <f t="shared" si="6"/>
        <v>1.5</v>
      </c>
      <c r="X6" s="21">
        <v>80</v>
      </c>
      <c r="Y6" s="1" t="str">
        <f t="shared" si="7"/>
        <v>4</v>
      </c>
      <c r="Z6" s="21">
        <v>79</v>
      </c>
      <c r="AA6" s="1" t="str">
        <f t="shared" si="7"/>
        <v>3.5</v>
      </c>
      <c r="AB6" s="21">
        <v>64</v>
      </c>
      <c r="AC6" s="1" t="str">
        <f t="shared" si="7"/>
        <v>2</v>
      </c>
      <c r="AD6" s="21">
        <v>80</v>
      </c>
      <c r="AE6" s="1" t="str">
        <f t="shared" si="7"/>
        <v>4</v>
      </c>
      <c r="AF6" s="61">
        <f>(G6*1+I6*0.5+K6*0.5+M6*0.5+O6*0.5+Q6*0.5+S6*0.5+U6*0.5+W6*1+Y6*0.5+AA6*6+AC6*0.5+AE6*1.5)/14</f>
        <v>2.892857142857143</v>
      </c>
      <c r="AG6" s="36" t="s">
        <v>803</v>
      </c>
      <c r="AH6" s="21">
        <v>0</v>
      </c>
      <c r="AI6" s="1" t="str">
        <f>IF(AH6&gt;=80,"4",IF(AH6&gt;=75,"3.5",IF(AH6&gt;=70,"3",IF(AH6&gt;=65,"2.5",IF(AH6&gt;=60,"2",IF(AH6&gt;=55,"1.5",IF(AH6&gt;=50,"1",IF(AH6&gt;=1,"0","ร"))))))))</f>
        <v>ร</v>
      </c>
      <c r="AJ6" s="21">
        <v>0</v>
      </c>
      <c r="AK6" s="1" t="str">
        <f>IF(AJ6&gt;=80,"4",IF(AJ6&gt;=75,"3.5",IF(AJ6&gt;=70,"3",IF(AJ6&gt;=65,"2.5",IF(AJ6&gt;=60,"2",IF(AJ6&gt;=55,"1.5",IF(AJ6&gt;=50,"1",IF(AJ6&gt;=1,"0","ร"))))))))</f>
        <v>ร</v>
      </c>
      <c r="AL6" s="35" t="s">
        <v>783</v>
      </c>
      <c r="AM6" s="36" t="s">
        <v>786</v>
      </c>
      <c r="AN6" s="35" t="s">
        <v>783</v>
      </c>
    </row>
    <row r="7" spans="1:40" ht="21" customHeight="1">
      <c r="A7" s="54">
        <v>3</v>
      </c>
      <c r="B7" s="1">
        <v>3118</v>
      </c>
      <c r="C7" s="3" t="s">
        <v>422</v>
      </c>
      <c r="D7" s="12" t="s">
        <v>35</v>
      </c>
      <c r="E7" s="1" t="s">
        <v>149</v>
      </c>
      <c r="F7" s="21">
        <v>83</v>
      </c>
      <c r="G7" s="1" t="str">
        <f t="shared" si="8"/>
        <v>4</v>
      </c>
      <c r="H7" s="21">
        <v>72</v>
      </c>
      <c r="I7" s="1" t="str">
        <f t="shared" si="9"/>
        <v>3</v>
      </c>
      <c r="J7" s="21">
        <v>58</v>
      </c>
      <c r="K7" s="1" t="str">
        <f t="shared" si="0"/>
        <v>1.5</v>
      </c>
      <c r="L7" s="21">
        <v>84</v>
      </c>
      <c r="M7" s="1" t="str">
        <f t="shared" si="1"/>
        <v>4</v>
      </c>
      <c r="N7" s="21">
        <v>69</v>
      </c>
      <c r="O7" s="1" t="str">
        <f t="shared" si="2"/>
        <v>2.5</v>
      </c>
      <c r="P7" s="21">
        <v>87</v>
      </c>
      <c r="Q7" s="1" t="str">
        <f t="shared" si="3"/>
        <v>4</v>
      </c>
      <c r="R7" s="21">
        <v>72</v>
      </c>
      <c r="S7" s="1" t="str">
        <f t="shared" si="4"/>
        <v>3</v>
      </c>
      <c r="T7" s="21">
        <v>72</v>
      </c>
      <c r="U7" s="1" t="str">
        <f t="shared" si="5"/>
        <v>3</v>
      </c>
      <c r="V7" s="21">
        <v>52</v>
      </c>
      <c r="W7" s="1" t="str">
        <f t="shared" si="6"/>
        <v>1</v>
      </c>
      <c r="X7" s="21">
        <v>79</v>
      </c>
      <c r="Y7" s="1" t="str">
        <f t="shared" si="7"/>
        <v>3.5</v>
      </c>
      <c r="Z7" s="21">
        <v>84</v>
      </c>
      <c r="AA7" s="1" t="str">
        <f t="shared" si="7"/>
        <v>4</v>
      </c>
      <c r="AB7" s="21">
        <v>71</v>
      </c>
      <c r="AC7" s="1" t="str">
        <f t="shared" si="7"/>
        <v>3</v>
      </c>
      <c r="AD7" s="21">
        <v>82</v>
      </c>
      <c r="AE7" s="1" t="str">
        <f t="shared" si="7"/>
        <v>4</v>
      </c>
      <c r="AF7" s="61">
        <f aca="true" t="shared" si="10" ref="AF7:AF52">(G7*1+I7*0.5+K7*0.5+M7*0.5+O7*0.5+Q7*0.5+S7*0.5+U7*0.5+W7*1+Y7*0.5+AA7*6+AC7*0.5+AE7*1.5)/14</f>
        <v>3.482142857142857</v>
      </c>
      <c r="AG7" s="36" t="s">
        <v>803</v>
      </c>
      <c r="AH7" s="21">
        <v>72</v>
      </c>
      <c r="AI7" s="1" t="str">
        <f aca="true" t="shared" si="11" ref="AI7:AI52">IF(AH7&gt;=80,"4",IF(AH7&gt;=75,"3.5",IF(AH7&gt;=70,"3",IF(AH7&gt;=65,"2.5",IF(AH7&gt;=60,"2",IF(AH7&gt;=55,"1.5",IF(AH7&gt;=50,"1",IF(AH7&gt;=1,"0","ร"))))))))</f>
        <v>3</v>
      </c>
      <c r="AJ7" s="21">
        <v>0</v>
      </c>
      <c r="AK7" s="1" t="str">
        <f aca="true" t="shared" si="12" ref="AK7:AK52">IF(AJ7&gt;=80,"4",IF(AJ7&gt;=75,"3.5",IF(AJ7&gt;=70,"3",IF(AJ7&gt;=65,"2.5",IF(AJ7&gt;=60,"2",IF(AJ7&gt;=55,"1.5",IF(AJ7&gt;=50,"1",IF(AJ7&gt;=1,"0","ร"))))))))</f>
        <v>ร</v>
      </c>
      <c r="AL7" s="35" t="s">
        <v>783</v>
      </c>
      <c r="AM7" s="36" t="s">
        <v>785</v>
      </c>
      <c r="AN7" s="35" t="s">
        <v>783</v>
      </c>
    </row>
    <row r="8" spans="1:40" ht="21" customHeight="1">
      <c r="A8" s="7">
        <v>4</v>
      </c>
      <c r="B8" s="1">
        <v>3119</v>
      </c>
      <c r="C8" s="3" t="s">
        <v>423</v>
      </c>
      <c r="D8" s="12" t="s">
        <v>35</v>
      </c>
      <c r="E8" s="1" t="s">
        <v>149</v>
      </c>
      <c r="F8" s="21">
        <v>75</v>
      </c>
      <c r="G8" s="1" t="str">
        <f t="shared" si="8"/>
        <v>3.5</v>
      </c>
      <c r="H8" s="21">
        <v>62</v>
      </c>
      <c r="I8" s="1" t="str">
        <f t="shared" si="9"/>
        <v>2</v>
      </c>
      <c r="J8" s="21">
        <v>50</v>
      </c>
      <c r="K8" s="1" t="str">
        <f t="shared" si="0"/>
        <v>1</v>
      </c>
      <c r="L8" s="21">
        <v>69</v>
      </c>
      <c r="M8" s="1" t="str">
        <f t="shared" si="1"/>
        <v>2.5</v>
      </c>
      <c r="N8" s="21">
        <v>61</v>
      </c>
      <c r="O8" s="1" t="str">
        <f t="shared" si="2"/>
        <v>2</v>
      </c>
      <c r="P8" s="21">
        <v>75</v>
      </c>
      <c r="Q8" s="1" t="str">
        <f t="shared" si="3"/>
        <v>3.5</v>
      </c>
      <c r="R8" s="21">
        <v>64</v>
      </c>
      <c r="S8" s="1" t="str">
        <f t="shared" si="4"/>
        <v>2</v>
      </c>
      <c r="T8" s="21">
        <v>52</v>
      </c>
      <c r="U8" s="1" t="str">
        <f t="shared" si="5"/>
        <v>1</v>
      </c>
      <c r="V8" s="21">
        <v>54</v>
      </c>
      <c r="W8" s="1" t="str">
        <f t="shared" si="6"/>
        <v>1</v>
      </c>
      <c r="X8" s="21">
        <v>86</v>
      </c>
      <c r="Y8" s="1" t="str">
        <f t="shared" si="7"/>
        <v>4</v>
      </c>
      <c r="Z8" s="21">
        <v>85</v>
      </c>
      <c r="AA8" s="1" t="str">
        <f t="shared" si="7"/>
        <v>4</v>
      </c>
      <c r="AB8" s="21">
        <v>70</v>
      </c>
      <c r="AC8" s="1" t="str">
        <f t="shared" si="7"/>
        <v>3</v>
      </c>
      <c r="AD8" s="21">
        <v>79</v>
      </c>
      <c r="AE8" s="1" t="str">
        <f t="shared" si="7"/>
        <v>3.5</v>
      </c>
      <c r="AF8" s="61">
        <f t="shared" si="10"/>
        <v>3.1607142857142856</v>
      </c>
      <c r="AG8" s="36" t="s">
        <v>803</v>
      </c>
      <c r="AH8" s="21">
        <v>70</v>
      </c>
      <c r="AI8" s="1" t="str">
        <f t="shared" si="11"/>
        <v>3</v>
      </c>
      <c r="AJ8" s="21">
        <v>77</v>
      </c>
      <c r="AK8" s="1" t="str">
        <f t="shared" si="12"/>
        <v>3.5</v>
      </c>
      <c r="AL8" s="35" t="s">
        <v>783</v>
      </c>
      <c r="AM8" s="36" t="s">
        <v>30</v>
      </c>
      <c r="AN8" s="35" t="s">
        <v>783</v>
      </c>
    </row>
    <row r="9" spans="1:40" ht="21" customHeight="1">
      <c r="A9" s="54">
        <v>5</v>
      </c>
      <c r="B9" s="1">
        <v>3121</v>
      </c>
      <c r="C9" s="3" t="s">
        <v>421</v>
      </c>
      <c r="D9" s="12" t="s">
        <v>37</v>
      </c>
      <c r="E9" s="1" t="s">
        <v>156</v>
      </c>
      <c r="F9" s="21">
        <v>78</v>
      </c>
      <c r="G9" s="1" t="str">
        <f t="shared" si="8"/>
        <v>3.5</v>
      </c>
      <c r="H9" s="21">
        <v>62</v>
      </c>
      <c r="I9" s="1" t="str">
        <f t="shared" si="9"/>
        <v>2</v>
      </c>
      <c r="J9" s="21">
        <v>53</v>
      </c>
      <c r="K9" s="1" t="str">
        <f t="shared" si="0"/>
        <v>1</v>
      </c>
      <c r="L9" s="21">
        <v>66</v>
      </c>
      <c r="M9" s="1" t="str">
        <f t="shared" si="1"/>
        <v>2.5</v>
      </c>
      <c r="N9" s="21">
        <v>62</v>
      </c>
      <c r="O9" s="1" t="str">
        <f t="shared" si="2"/>
        <v>2</v>
      </c>
      <c r="P9" s="21">
        <v>85</v>
      </c>
      <c r="Q9" s="1" t="str">
        <f t="shared" si="3"/>
        <v>4</v>
      </c>
      <c r="R9" s="21">
        <v>68</v>
      </c>
      <c r="S9" s="1" t="str">
        <f t="shared" si="4"/>
        <v>2.5</v>
      </c>
      <c r="T9" s="21">
        <v>60</v>
      </c>
      <c r="U9" s="1" t="str">
        <f t="shared" si="5"/>
        <v>2</v>
      </c>
      <c r="V9" s="21">
        <v>50</v>
      </c>
      <c r="W9" s="1" t="str">
        <f t="shared" si="6"/>
        <v>1</v>
      </c>
      <c r="X9" s="21">
        <v>85</v>
      </c>
      <c r="Y9" s="1" t="str">
        <f t="shared" si="7"/>
        <v>4</v>
      </c>
      <c r="Z9" s="21">
        <v>70</v>
      </c>
      <c r="AA9" s="1" t="str">
        <f t="shared" si="7"/>
        <v>3</v>
      </c>
      <c r="AB9" s="21">
        <v>61</v>
      </c>
      <c r="AC9" s="1" t="str">
        <f t="shared" si="7"/>
        <v>2</v>
      </c>
      <c r="AD9" s="21">
        <v>80</v>
      </c>
      <c r="AE9" s="1" t="str">
        <f t="shared" si="7"/>
        <v>4</v>
      </c>
      <c r="AF9" s="61">
        <f t="shared" si="10"/>
        <v>2.8214285714285716</v>
      </c>
      <c r="AG9" s="36" t="s">
        <v>803</v>
      </c>
      <c r="AH9" s="21">
        <v>0</v>
      </c>
      <c r="AI9" s="1" t="str">
        <f t="shared" si="11"/>
        <v>ร</v>
      </c>
      <c r="AJ9" s="21">
        <v>78</v>
      </c>
      <c r="AK9" s="1" t="str">
        <f t="shared" si="12"/>
        <v>3.5</v>
      </c>
      <c r="AL9" s="35" t="s">
        <v>783</v>
      </c>
      <c r="AM9" s="36" t="s">
        <v>788</v>
      </c>
      <c r="AN9" s="35" t="s">
        <v>783</v>
      </c>
    </row>
    <row r="10" spans="1:40" ht="21" customHeight="1">
      <c r="A10" s="7">
        <v>6</v>
      </c>
      <c r="B10" s="1">
        <v>3164</v>
      </c>
      <c r="C10" s="3" t="s">
        <v>420</v>
      </c>
      <c r="D10" s="12" t="s">
        <v>35</v>
      </c>
      <c r="E10" s="1" t="s">
        <v>156</v>
      </c>
      <c r="F10" s="21">
        <v>74</v>
      </c>
      <c r="G10" s="1" t="str">
        <f t="shared" si="8"/>
        <v>3</v>
      </c>
      <c r="H10" s="21">
        <v>57</v>
      </c>
      <c r="I10" s="1" t="str">
        <f t="shared" si="9"/>
        <v>1.5</v>
      </c>
      <c r="J10" s="21">
        <v>65</v>
      </c>
      <c r="K10" s="1" t="str">
        <f t="shared" si="0"/>
        <v>2.5</v>
      </c>
      <c r="L10" s="21">
        <v>67</v>
      </c>
      <c r="M10" s="1" t="str">
        <f t="shared" si="1"/>
        <v>2.5</v>
      </c>
      <c r="N10" s="21">
        <v>64</v>
      </c>
      <c r="O10" s="1" t="str">
        <f t="shared" si="2"/>
        <v>2</v>
      </c>
      <c r="P10" s="21">
        <v>85</v>
      </c>
      <c r="Q10" s="1" t="str">
        <f t="shared" si="3"/>
        <v>4</v>
      </c>
      <c r="R10" s="21">
        <v>59</v>
      </c>
      <c r="S10" s="1" t="str">
        <f t="shared" si="4"/>
        <v>1.5</v>
      </c>
      <c r="T10" s="21">
        <v>52</v>
      </c>
      <c r="U10" s="1" t="str">
        <f t="shared" si="5"/>
        <v>1</v>
      </c>
      <c r="V10" s="21">
        <v>57</v>
      </c>
      <c r="W10" s="1" t="str">
        <f t="shared" si="6"/>
        <v>1.5</v>
      </c>
      <c r="X10" s="21">
        <v>80</v>
      </c>
      <c r="Y10" s="1" t="str">
        <f t="shared" si="7"/>
        <v>4</v>
      </c>
      <c r="Z10" s="21">
        <v>74</v>
      </c>
      <c r="AA10" s="1" t="str">
        <f t="shared" si="7"/>
        <v>3</v>
      </c>
      <c r="AB10" s="21">
        <v>0</v>
      </c>
      <c r="AC10" s="1" t="str">
        <f t="shared" si="7"/>
        <v>ร</v>
      </c>
      <c r="AD10" s="21">
        <v>67</v>
      </c>
      <c r="AE10" s="1" t="str">
        <f t="shared" si="7"/>
        <v>2.5</v>
      </c>
      <c r="AF10" s="61" t="e">
        <f t="shared" si="10"/>
        <v>#VALUE!</v>
      </c>
      <c r="AG10" s="36" t="s">
        <v>803</v>
      </c>
      <c r="AH10" s="21">
        <v>70</v>
      </c>
      <c r="AI10" s="1" t="str">
        <f t="shared" si="11"/>
        <v>3</v>
      </c>
      <c r="AJ10" s="21">
        <v>0</v>
      </c>
      <c r="AK10" s="1" t="str">
        <f t="shared" si="12"/>
        <v>ร</v>
      </c>
      <c r="AL10" s="35" t="s">
        <v>783</v>
      </c>
      <c r="AM10" s="36" t="s">
        <v>786</v>
      </c>
      <c r="AN10" s="35" t="s">
        <v>783</v>
      </c>
    </row>
    <row r="11" spans="1:40" ht="21" customHeight="1">
      <c r="A11" s="54">
        <v>7</v>
      </c>
      <c r="B11" s="1">
        <v>3811</v>
      </c>
      <c r="C11" s="3" t="s">
        <v>424</v>
      </c>
      <c r="D11" s="1" t="s">
        <v>42</v>
      </c>
      <c r="E11" s="1" t="s">
        <v>156</v>
      </c>
      <c r="F11" s="21">
        <v>69</v>
      </c>
      <c r="G11" s="1" t="str">
        <f t="shared" si="8"/>
        <v>2.5</v>
      </c>
      <c r="H11" s="21">
        <v>16</v>
      </c>
      <c r="I11" s="1" t="str">
        <f t="shared" si="9"/>
        <v>0</v>
      </c>
      <c r="J11" s="21">
        <v>44</v>
      </c>
      <c r="K11" s="1" t="str">
        <f t="shared" si="0"/>
        <v>0</v>
      </c>
      <c r="L11" s="21">
        <v>59</v>
      </c>
      <c r="M11" s="1" t="str">
        <f t="shared" si="1"/>
        <v>1.5</v>
      </c>
      <c r="N11" s="21">
        <v>55</v>
      </c>
      <c r="O11" s="1" t="str">
        <f t="shared" si="2"/>
        <v>1.5</v>
      </c>
      <c r="P11" s="21">
        <v>85</v>
      </c>
      <c r="Q11" s="1" t="str">
        <f t="shared" si="3"/>
        <v>4</v>
      </c>
      <c r="R11" s="21">
        <v>57</v>
      </c>
      <c r="S11" s="1" t="str">
        <f t="shared" si="4"/>
        <v>1.5</v>
      </c>
      <c r="T11" s="21">
        <v>0</v>
      </c>
      <c r="U11" s="1" t="str">
        <f t="shared" si="5"/>
        <v>ร</v>
      </c>
      <c r="V11" s="21">
        <v>49</v>
      </c>
      <c r="W11" s="1" t="str">
        <f t="shared" si="6"/>
        <v>0</v>
      </c>
      <c r="X11" s="21">
        <v>0</v>
      </c>
      <c r="Y11" s="1" t="str">
        <f t="shared" si="7"/>
        <v>ร</v>
      </c>
      <c r="Z11" s="21">
        <v>90</v>
      </c>
      <c r="AA11" s="1" t="str">
        <f t="shared" si="7"/>
        <v>4</v>
      </c>
      <c r="AB11" s="21">
        <v>64</v>
      </c>
      <c r="AC11" s="1" t="str">
        <f t="shared" si="7"/>
        <v>2</v>
      </c>
      <c r="AD11" s="21">
        <v>84</v>
      </c>
      <c r="AE11" s="1" t="str">
        <f t="shared" si="7"/>
        <v>4</v>
      </c>
      <c r="AF11" s="61" t="e">
        <f t="shared" si="10"/>
        <v>#VALUE!</v>
      </c>
      <c r="AG11" s="36" t="s">
        <v>803</v>
      </c>
      <c r="AH11" s="21">
        <v>61</v>
      </c>
      <c r="AI11" s="1" t="str">
        <f t="shared" si="11"/>
        <v>2</v>
      </c>
      <c r="AJ11" s="21">
        <v>0</v>
      </c>
      <c r="AK11" s="1" t="str">
        <f t="shared" si="12"/>
        <v>ร</v>
      </c>
      <c r="AL11" s="35" t="s">
        <v>783</v>
      </c>
      <c r="AM11" s="36" t="s">
        <v>785</v>
      </c>
      <c r="AN11" s="35" t="s">
        <v>783</v>
      </c>
    </row>
    <row r="12" spans="1:40" ht="21" customHeight="1">
      <c r="A12" s="7">
        <v>8</v>
      </c>
      <c r="B12" s="1">
        <v>3813</v>
      </c>
      <c r="C12" s="3" t="s">
        <v>425</v>
      </c>
      <c r="D12" s="1" t="s">
        <v>42</v>
      </c>
      <c r="E12" s="1" t="s">
        <v>156</v>
      </c>
      <c r="F12" s="21">
        <v>65</v>
      </c>
      <c r="G12" s="1" t="str">
        <f t="shared" si="8"/>
        <v>2.5</v>
      </c>
      <c r="H12" s="21">
        <v>57</v>
      </c>
      <c r="I12" s="1" t="str">
        <f t="shared" si="9"/>
        <v>1.5</v>
      </c>
      <c r="J12" s="21">
        <v>59</v>
      </c>
      <c r="K12" s="1" t="str">
        <f t="shared" si="0"/>
        <v>1.5</v>
      </c>
      <c r="L12" s="21">
        <v>62</v>
      </c>
      <c r="M12" s="1" t="str">
        <f t="shared" si="1"/>
        <v>2</v>
      </c>
      <c r="N12" s="21">
        <v>60</v>
      </c>
      <c r="O12" s="1" t="str">
        <f t="shared" si="2"/>
        <v>2</v>
      </c>
      <c r="P12" s="21">
        <v>85</v>
      </c>
      <c r="Q12" s="1" t="str">
        <f t="shared" si="3"/>
        <v>4</v>
      </c>
      <c r="R12" s="21">
        <v>66</v>
      </c>
      <c r="S12" s="1" t="str">
        <f t="shared" si="4"/>
        <v>2.5</v>
      </c>
      <c r="T12" s="21">
        <v>0</v>
      </c>
      <c r="U12" s="1" t="str">
        <f t="shared" si="5"/>
        <v>ร</v>
      </c>
      <c r="V12" s="21">
        <v>50</v>
      </c>
      <c r="W12" s="1" t="str">
        <f t="shared" si="6"/>
        <v>1</v>
      </c>
      <c r="X12" s="21">
        <v>73</v>
      </c>
      <c r="Y12" s="1" t="str">
        <f t="shared" si="7"/>
        <v>3</v>
      </c>
      <c r="Z12" s="21">
        <v>70</v>
      </c>
      <c r="AA12" s="1" t="str">
        <f t="shared" si="7"/>
        <v>3</v>
      </c>
      <c r="AB12" s="21">
        <v>0</v>
      </c>
      <c r="AC12" s="1" t="str">
        <f t="shared" si="7"/>
        <v>ร</v>
      </c>
      <c r="AD12" s="21">
        <v>66</v>
      </c>
      <c r="AE12" s="1" t="str">
        <f t="shared" si="7"/>
        <v>2.5</v>
      </c>
      <c r="AF12" s="61" t="e">
        <f t="shared" si="10"/>
        <v>#VALUE!</v>
      </c>
      <c r="AG12" s="36" t="s">
        <v>803</v>
      </c>
      <c r="AH12" s="21">
        <v>73</v>
      </c>
      <c r="AI12" s="1" t="str">
        <f t="shared" si="11"/>
        <v>3</v>
      </c>
      <c r="AJ12" s="21">
        <v>0</v>
      </c>
      <c r="AK12" s="1" t="str">
        <f t="shared" si="12"/>
        <v>ร</v>
      </c>
      <c r="AL12" s="35" t="s">
        <v>783</v>
      </c>
      <c r="AM12" s="36" t="s">
        <v>786</v>
      </c>
      <c r="AN12" s="35"/>
    </row>
    <row r="13" spans="1:40" ht="21" customHeight="1">
      <c r="A13" s="54">
        <v>9</v>
      </c>
      <c r="B13" s="1">
        <v>3814</v>
      </c>
      <c r="C13" s="3" t="s">
        <v>426</v>
      </c>
      <c r="D13" s="1" t="s">
        <v>37</v>
      </c>
      <c r="E13" s="1" t="s">
        <v>156</v>
      </c>
      <c r="F13" s="21">
        <v>69</v>
      </c>
      <c r="G13" s="1" t="str">
        <f t="shared" si="8"/>
        <v>2.5</v>
      </c>
      <c r="H13" s="21">
        <v>42</v>
      </c>
      <c r="I13" s="1" t="str">
        <f t="shared" si="9"/>
        <v>0</v>
      </c>
      <c r="J13" s="21">
        <v>56</v>
      </c>
      <c r="K13" s="1" t="str">
        <f t="shared" si="0"/>
        <v>1.5</v>
      </c>
      <c r="L13" s="21">
        <v>67</v>
      </c>
      <c r="M13" s="1" t="str">
        <f t="shared" si="1"/>
        <v>2.5</v>
      </c>
      <c r="N13" s="21">
        <v>67</v>
      </c>
      <c r="O13" s="1" t="str">
        <f t="shared" si="2"/>
        <v>2.5</v>
      </c>
      <c r="P13" s="21">
        <v>79</v>
      </c>
      <c r="Q13" s="1" t="str">
        <f t="shared" si="3"/>
        <v>3.5</v>
      </c>
      <c r="R13" s="21">
        <v>66</v>
      </c>
      <c r="S13" s="1" t="str">
        <f t="shared" si="4"/>
        <v>2.5</v>
      </c>
      <c r="T13" s="21">
        <v>0</v>
      </c>
      <c r="U13" s="1" t="str">
        <f t="shared" si="5"/>
        <v>ร</v>
      </c>
      <c r="V13" s="21">
        <v>51</v>
      </c>
      <c r="W13" s="1" t="str">
        <f t="shared" si="6"/>
        <v>1</v>
      </c>
      <c r="X13" s="21">
        <v>73</v>
      </c>
      <c r="Y13" s="1" t="str">
        <f t="shared" si="7"/>
        <v>3</v>
      </c>
      <c r="Z13" s="21">
        <v>60</v>
      </c>
      <c r="AA13" s="1" t="str">
        <f t="shared" si="7"/>
        <v>2</v>
      </c>
      <c r="AB13" s="21">
        <v>0</v>
      </c>
      <c r="AC13" s="1" t="str">
        <f t="shared" si="7"/>
        <v>ร</v>
      </c>
      <c r="AD13" s="21">
        <v>68</v>
      </c>
      <c r="AE13" s="1" t="str">
        <f t="shared" si="7"/>
        <v>2.5</v>
      </c>
      <c r="AF13" s="61" t="e">
        <f t="shared" si="10"/>
        <v>#VALUE!</v>
      </c>
      <c r="AG13" s="36" t="s">
        <v>803</v>
      </c>
      <c r="AH13" s="21">
        <v>71</v>
      </c>
      <c r="AI13" s="1" t="str">
        <f t="shared" si="11"/>
        <v>3</v>
      </c>
      <c r="AJ13" s="21">
        <v>0</v>
      </c>
      <c r="AK13" s="1" t="str">
        <f t="shared" si="12"/>
        <v>ร</v>
      </c>
      <c r="AL13" s="35" t="s">
        <v>783</v>
      </c>
      <c r="AM13" s="36" t="s">
        <v>786</v>
      </c>
      <c r="AN13" s="35" t="s">
        <v>783</v>
      </c>
    </row>
    <row r="14" spans="1:40" ht="21" customHeight="1">
      <c r="A14" s="7">
        <v>10</v>
      </c>
      <c r="B14" s="1">
        <v>3860</v>
      </c>
      <c r="C14" s="8" t="s">
        <v>447</v>
      </c>
      <c r="D14" s="11" t="s">
        <v>42</v>
      </c>
      <c r="E14" s="1" t="s">
        <v>149</v>
      </c>
      <c r="F14" s="21">
        <v>78</v>
      </c>
      <c r="G14" s="1" t="str">
        <f t="shared" si="8"/>
        <v>3.5</v>
      </c>
      <c r="H14" s="21">
        <v>65</v>
      </c>
      <c r="I14" s="1" t="str">
        <f t="shared" si="9"/>
        <v>2.5</v>
      </c>
      <c r="J14" s="21">
        <v>65</v>
      </c>
      <c r="K14" s="1" t="str">
        <f t="shared" si="0"/>
        <v>2.5</v>
      </c>
      <c r="L14" s="21">
        <v>73</v>
      </c>
      <c r="M14" s="1" t="str">
        <f t="shared" si="1"/>
        <v>3</v>
      </c>
      <c r="N14" s="21">
        <v>62</v>
      </c>
      <c r="O14" s="1" t="str">
        <f t="shared" si="2"/>
        <v>2</v>
      </c>
      <c r="P14" s="21">
        <v>87</v>
      </c>
      <c r="Q14" s="1" t="str">
        <f t="shared" si="3"/>
        <v>4</v>
      </c>
      <c r="R14" s="21">
        <v>77</v>
      </c>
      <c r="S14" s="1" t="str">
        <f t="shared" si="4"/>
        <v>3.5</v>
      </c>
      <c r="T14" s="21">
        <v>71</v>
      </c>
      <c r="U14" s="1" t="str">
        <f t="shared" si="5"/>
        <v>3</v>
      </c>
      <c r="V14" s="21">
        <v>57</v>
      </c>
      <c r="W14" s="1" t="str">
        <f t="shared" si="6"/>
        <v>1.5</v>
      </c>
      <c r="X14" s="21">
        <v>87</v>
      </c>
      <c r="Y14" s="1" t="str">
        <f t="shared" si="7"/>
        <v>4</v>
      </c>
      <c r="Z14" s="21">
        <v>70</v>
      </c>
      <c r="AA14" s="1" t="str">
        <f t="shared" si="7"/>
        <v>3</v>
      </c>
      <c r="AB14" s="21">
        <v>68</v>
      </c>
      <c r="AC14" s="1" t="str">
        <f t="shared" si="7"/>
        <v>2.5</v>
      </c>
      <c r="AD14" s="21">
        <v>81</v>
      </c>
      <c r="AE14" s="1" t="str">
        <f t="shared" si="7"/>
        <v>4</v>
      </c>
      <c r="AF14" s="61">
        <f t="shared" si="10"/>
        <v>3.0357142857142856</v>
      </c>
      <c r="AG14" s="36" t="s">
        <v>803</v>
      </c>
      <c r="AH14" s="21">
        <v>80</v>
      </c>
      <c r="AI14" s="1" t="str">
        <f t="shared" si="11"/>
        <v>4</v>
      </c>
      <c r="AJ14" s="21">
        <v>0</v>
      </c>
      <c r="AK14" s="1" t="str">
        <f t="shared" si="12"/>
        <v>ร</v>
      </c>
      <c r="AL14" s="35" t="s">
        <v>783</v>
      </c>
      <c r="AM14" s="36" t="s">
        <v>786</v>
      </c>
      <c r="AN14" s="35" t="s">
        <v>783</v>
      </c>
    </row>
    <row r="15" spans="1:40" ht="21" customHeight="1">
      <c r="A15" s="54">
        <v>11</v>
      </c>
      <c r="B15" s="7">
        <v>3837</v>
      </c>
      <c r="C15" s="3" t="s">
        <v>480</v>
      </c>
      <c r="D15" s="1" t="s">
        <v>156</v>
      </c>
      <c r="E15" s="1" t="s">
        <v>45</v>
      </c>
      <c r="F15" s="21">
        <v>78</v>
      </c>
      <c r="G15" s="1" t="str">
        <f t="shared" si="8"/>
        <v>3.5</v>
      </c>
      <c r="H15" s="21">
        <v>63</v>
      </c>
      <c r="I15" s="1" t="str">
        <f t="shared" si="9"/>
        <v>2</v>
      </c>
      <c r="J15" s="21">
        <v>50</v>
      </c>
      <c r="K15" s="1" t="str">
        <f t="shared" si="0"/>
        <v>1</v>
      </c>
      <c r="L15" s="21">
        <v>63</v>
      </c>
      <c r="M15" s="1" t="str">
        <f t="shared" si="1"/>
        <v>2</v>
      </c>
      <c r="N15" s="21">
        <v>68</v>
      </c>
      <c r="O15" s="1" t="str">
        <f t="shared" si="2"/>
        <v>2.5</v>
      </c>
      <c r="P15" s="21">
        <v>76</v>
      </c>
      <c r="Q15" s="1" t="str">
        <f t="shared" si="3"/>
        <v>3.5</v>
      </c>
      <c r="R15" s="21">
        <v>59</v>
      </c>
      <c r="S15" s="1" t="str">
        <f t="shared" si="4"/>
        <v>1.5</v>
      </c>
      <c r="T15" s="21">
        <v>53</v>
      </c>
      <c r="U15" s="1" t="str">
        <f t="shared" si="5"/>
        <v>1</v>
      </c>
      <c r="V15" s="21">
        <v>56</v>
      </c>
      <c r="W15" s="1" t="str">
        <f t="shared" si="6"/>
        <v>1.5</v>
      </c>
      <c r="X15" s="21">
        <v>76</v>
      </c>
      <c r="Y15" s="1" t="str">
        <f t="shared" si="7"/>
        <v>3.5</v>
      </c>
      <c r="Z15" s="21">
        <v>80</v>
      </c>
      <c r="AA15" s="1" t="str">
        <f t="shared" si="7"/>
        <v>4</v>
      </c>
      <c r="AB15" s="21">
        <v>60</v>
      </c>
      <c r="AC15" s="1" t="str">
        <f t="shared" si="7"/>
        <v>2</v>
      </c>
      <c r="AD15" s="21">
        <v>72</v>
      </c>
      <c r="AE15" s="1" t="str">
        <f t="shared" si="7"/>
        <v>3</v>
      </c>
      <c r="AF15" s="61">
        <f t="shared" si="10"/>
        <v>3.0714285714285716</v>
      </c>
      <c r="AG15" s="36" t="s">
        <v>803</v>
      </c>
      <c r="AH15" s="21">
        <v>71</v>
      </c>
      <c r="AI15" s="1" t="str">
        <f t="shared" si="11"/>
        <v>3</v>
      </c>
      <c r="AJ15" s="21">
        <v>76</v>
      </c>
      <c r="AK15" s="1" t="str">
        <f t="shared" si="12"/>
        <v>3.5</v>
      </c>
      <c r="AL15" s="35" t="s">
        <v>783</v>
      </c>
      <c r="AM15" s="36" t="s">
        <v>797</v>
      </c>
      <c r="AN15" s="35" t="s">
        <v>783</v>
      </c>
    </row>
    <row r="16" spans="1:40" ht="21" customHeight="1">
      <c r="A16" s="7">
        <v>12</v>
      </c>
      <c r="B16" s="9">
        <v>3124</v>
      </c>
      <c r="C16" s="10" t="s">
        <v>477</v>
      </c>
      <c r="D16" s="9" t="s">
        <v>170</v>
      </c>
      <c r="E16" s="1" t="s">
        <v>46</v>
      </c>
      <c r="F16" s="21">
        <v>64</v>
      </c>
      <c r="G16" s="1" t="str">
        <f t="shared" si="8"/>
        <v>2</v>
      </c>
      <c r="H16" s="21">
        <v>59</v>
      </c>
      <c r="I16" s="1" t="str">
        <f t="shared" si="9"/>
        <v>1.5</v>
      </c>
      <c r="J16" s="21">
        <v>61</v>
      </c>
      <c r="K16" s="1" t="str">
        <f t="shared" si="0"/>
        <v>2</v>
      </c>
      <c r="L16" s="21">
        <v>64</v>
      </c>
      <c r="M16" s="1" t="str">
        <f t="shared" si="1"/>
        <v>2</v>
      </c>
      <c r="N16" s="21">
        <v>0</v>
      </c>
      <c r="O16" s="1" t="str">
        <f t="shared" si="2"/>
        <v>ร</v>
      </c>
      <c r="P16" s="21">
        <v>73</v>
      </c>
      <c r="Q16" s="1" t="str">
        <f t="shared" si="3"/>
        <v>3</v>
      </c>
      <c r="R16" s="21">
        <v>0</v>
      </c>
      <c r="S16" s="1" t="str">
        <f t="shared" si="4"/>
        <v>ร</v>
      </c>
      <c r="T16" s="21">
        <v>0</v>
      </c>
      <c r="U16" s="1" t="str">
        <f t="shared" si="5"/>
        <v>ร</v>
      </c>
      <c r="V16" s="21">
        <v>0</v>
      </c>
      <c r="W16" s="1" t="str">
        <f t="shared" si="6"/>
        <v>ร</v>
      </c>
      <c r="X16" s="21">
        <v>0</v>
      </c>
      <c r="Y16" s="1" t="str">
        <f t="shared" si="7"/>
        <v>ร</v>
      </c>
      <c r="Z16" s="21">
        <v>76</v>
      </c>
      <c r="AA16" s="1" t="str">
        <f t="shared" si="7"/>
        <v>3.5</v>
      </c>
      <c r="AB16" s="21">
        <v>60</v>
      </c>
      <c r="AC16" s="1" t="str">
        <f t="shared" si="7"/>
        <v>2</v>
      </c>
      <c r="AD16" s="21">
        <v>63</v>
      </c>
      <c r="AE16" s="1" t="str">
        <f t="shared" si="7"/>
        <v>2</v>
      </c>
      <c r="AF16" s="61" t="e">
        <f t="shared" si="10"/>
        <v>#VALUE!</v>
      </c>
      <c r="AG16" s="36" t="s">
        <v>803</v>
      </c>
      <c r="AH16" s="21">
        <v>0</v>
      </c>
      <c r="AI16" s="1" t="str">
        <f t="shared" si="11"/>
        <v>ร</v>
      </c>
      <c r="AJ16" s="21">
        <v>0</v>
      </c>
      <c r="AK16" s="1" t="str">
        <f t="shared" si="12"/>
        <v>ร</v>
      </c>
      <c r="AL16" s="35" t="s">
        <v>783</v>
      </c>
      <c r="AM16" s="36" t="s">
        <v>788</v>
      </c>
      <c r="AN16" s="35" t="s">
        <v>783</v>
      </c>
    </row>
    <row r="17" spans="1:40" ht="21" customHeight="1">
      <c r="A17" s="54">
        <v>13</v>
      </c>
      <c r="B17" s="1">
        <v>3230</v>
      </c>
      <c r="C17" s="3" t="s">
        <v>479</v>
      </c>
      <c r="D17" s="1" t="s">
        <v>170</v>
      </c>
      <c r="E17" s="1" t="s">
        <v>46</v>
      </c>
      <c r="F17" s="21">
        <v>83</v>
      </c>
      <c r="G17" s="1" t="str">
        <f t="shared" si="8"/>
        <v>4</v>
      </c>
      <c r="H17" s="21">
        <v>63</v>
      </c>
      <c r="I17" s="1" t="str">
        <f t="shared" si="9"/>
        <v>2</v>
      </c>
      <c r="J17" s="21">
        <v>73</v>
      </c>
      <c r="K17" s="1" t="str">
        <f t="shared" si="0"/>
        <v>3</v>
      </c>
      <c r="L17" s="21">
        <v>69</v>
      </c>
      <c r="M17" s="1" t="str">
        <f t="shared" si="1"/>
        <v>2.5</v>
      </c>
      <c r="N17" s="21">
        <v>65</v>
      </c>
      <c r="O17" s="1" t="str">
        <f t="shared" si="2"/>
        <v>2.5</v>
      </c>
      <c r="P17" s="21">
        <v>81</v>
      </c>
      <c r="Q17" s="1" t="str">
        <f t="shared" si="3"/>
        <v>4</v>
      </c>
      <c r="R17" s="21">
        <v>67</v>
      </c>
      <c r="S17" s="1" t="str">
        <f t="shared" si="4"/>
        <v>2.5</v>
      </c>
      <c r="T17" s="21">
        <v>62</v>
      </c>
      <c r="U17" s="1" t="str">
        <f t="shared" si="5"/>
        <v>2</v>
      </c>
      <c r="V17" s="21">
        <v>54</v>
      </c>
      <c r="W17" s="1" t="str">
        <f t="shared" si="6"/>
        <v>1</v>
      </c>
      <c r="X17" s="21">
        <v>89</v>
      </c>
      <c r="Y17" s="1" t="str">
        <f t="shared" si="7"/>
        <v>4</v>
      </c>
      <c r="Z17" s="21">
        <v>86</v>
      </c>
      <c r="AA17" s="1" t="str">
        <f t="shared" si="7"/>
        <v>4</v>
      </c>
      <c r="AB17" s="21">
        <v>75</v>
      </c>
      <c r="AC17" s="1" t="str">
        <f t="shared" si="7"/>
        <v>3.5</v>
      </c>
      <c r="AD17" s="21">
        <v>87</v>
      </c>
      <c r="AE17" s="1" t="str">
        <f t="shared" si="7"/>
        <v>4</v>
      </c>
      <c r="AF17" s="61">
        <f t="shared" si="10"/>
        <v>3.4285714285714284</v>
      </c>
      <c r="AG17" s="36" t="s">
        <v>803</v>
      </c>
      <c r="AH17" s="21">
        <v>83</v>
      </c>
      <c r="AI17" s="1" t="str">
        <f t="shared" si="11"/>
        <v>4</v>
      </c>
      <c r="AJ17" s="21">
        <v>77</v>
      </c>
      <c r="AK17" s="1" t="str">
        <f t="shared" si="12"/>
        <v>3.5</v>
      </c>
      <c r="AL17" s="35" t="s">
        <v>783</v>
      </c>
      <c r="AM17" s="36" t="s">
        <v>791</v>
      </c>
      <c r="AN17" s="35" t="s">
        <v>783</v>
      </c>
    </row>
    <row r="18" spans="1:40" ht="21" customHeight="1">
      <c r="A18" s="7">
        <v>14</v>
      </c>
      <c r="B18" s="1">
        <v>3185</v>
      </c>
      <c r="C18" s="3" t="s">
        <v>616</v>
      </c>
      <c r="D18" s="1" t="s">
        <v>147</v>
      </c>
      <c r="E18" s="50" t="s">
        <v>46</v>
      </c>
      <c r="F18" s="21">
        <v>79</v>
      </c>
      <c r="G18" s="1" t="str">
        <f t="shared" si="8"/>
        <v>3.5</v>
      </c>
      <c r="H18" s="21">
        <v>64</v>
      </c>
      <c r="I18" s="1" t="str">
        <f t="shared" si="9"/>
        <v>2</v>
      </c>
      <c r="J18" s="21">
        <v>62</v>
      </c>
      <c r="K18" s="1" t="str">
        <f t="shared" si="0"/>
        <v>2</v>
      </c>
      <c r="L18" s="21">
        <v>62</v>
      </c>
      <c r="M18" s="1" t="str">
        <f t="shared" si="1"/>
        <v>2</v>
      </c>
      <c r="N18" s="21">
        <v>65</v>
      </c>
      <c r="O18" s="1" t="str">
        <f t="shared" si="2"/>
        <v>2.5</v>
      </c>
      <c r="P18" s="21">
        <v>80</v>
      </c>
      <c r="Q18" s="1" t="str">
        <f t="shared" si="3"/>
        <v>4</v>
      </c>
      <c r="R18" s="21">
        <v>63</v>
      </c>
      <c r="S18" s="1" t="str">
        <f t="shared" si="4"/>
        <v>2</v>
      </c>
      <c r="T18" s="21">
        <v>54</v>
      </c>
      <c r="U18" s="1" t="str">
        <f t="shared" si="5"/>
        <v>1</v>
      </c>
      <c r="V18" s="21">
        <v>56</v>
      </c>
      <c r="W18" s="1" t="str">
        <f t="shared" si="6"/>
        <v>1.5</v>
      </c>
      <c r="X18" s="21">
        <v>84</v>
      </c>
      <c r="Y18" s="1" t="str">
        <f t="shared" si="7"/>
        <v>4</v>
      </c>
      <c r="Z18" s="21">
        <v>81</v>
      </c>
      <c r="AA18" s="1" t="str">
        <f t="shared" si="7"/>
        <v>4</v>
      </c>
      <c r="AB18" s="21">
        <v>60</v>
      </c>
      <c r="AC18" s="1" t="str">
        <f t="shared" si="7"/>
        <v>2</v>
      </c>
      <c r="AD18" s="21">
        <v>63</v>
      </c>
      <c r="AE18" s="1" t="str">
        <f t="shared" si="7"/>
        <v>2</v>
      </c>
      <c r="AF18" s="61">
        <f t="shared" si="10"/>
        <v>3.0535714285714284</v>
      </c>
      <c r="AG18" s="36" t="s">
        <v>803</v>
      </c>
      <c r="AH18" s="21">
        <v>82</v>
      </c>
      <c r="AI18" s="1" t="str">
        <f t="shared" si="11"/>
        <v>4</v>
      </c>
      <c r="AJ18" s="21">
        <v>78</v>
      </c>
      <c r="AK18" s="1" t="str">
        <f t="shared" si="12"/>
        <v>3.5</v>
      </c>
      <c r="AL18" s="35" t="s">
        <v>783</v>
      </c>
      <c r="AM18" s="36" t="s">
        <v>797</v>
      </c>
      <c r="AN18" s="35" t="s">
        <v>783</v>
      </c>
    </row>
    <row r="19" spans="1:40" ht="21" customHeight="1">
      <c r="A19" s="54">
        <v>15</v>
      </c>
      <c r="B19" s="1">
        <v>3160</v>
      </c>
      <c r="C19" s="3" t="s">
        <v>478</v>
      </c>
      <c r="D19" s="1" t="s">
        <v>149</v>
      </c>
      <c r="E19" s="1" t="s">
        <v>35</v>
      </c>
      <c r="F19" s="21">
        <v>66</v>
      </c>
      <c r="G19" s="1" t="str">
        <f t="shared" si="8"/>
        <v>2.5</v>
      </c>
      <c r="H19" s="21">
        <v>65</v>
      </c>
      <c r="I19" s="1" t="str">
        <f t="shared" si="9"/>
        <v>2.5</v>
      </c>
      <c r="J19" s="21">
        <v>65</v>
      </c>
      <c r="K19" s="1" t="str">
        <f t="shared" si="0"/>
        <v>2.5</v>
      </c>
      <c r="L19" s="21">
        <v>67</v>
      </c>
      <c r="M19" s="1" t="str">
        <f t="shared" si="1"/>
        <v>2.5</v>
      </c>
      <c r="N19" s="21">
        <v>70</v>
      </c>
      <c r="O19" s="1" t="str">
        <f t="shared" si="2"/>
        <v>3</v>
      </c>
      <c r="P19" s="21">
        <v>78</v>
      </c>
      <c r="Q19" s="1" t="str">
        <f t="shared" si="3"/>
        <v>3.5</v>
      </c>
      <c r="R19" s="21">
        <v>67</v>
      </c>
      <c r="S19" s="1" t="str">
        <f t="shared" si="4"/>
        <v>2.5</v>
      </c>
      <c r="T19" s="21">
        <v>52</v>
      </c>
      <c r="U19" s="1" t="str">
        <f t="shared" si="5"/>
        <v>1</v>
      </c>
      <c r="V19" s="21">
        <v>54</v>
      </c>
      <c r="W19" s="1" t="str">
        <f t="shared" si="6"/>
        <v>1</v>
      </c>
      <c r="X19" s="21">
        <v>74</v>
      </c>
      <c r="Y19" s="1" t="str">
        <f t="shared" si="7"/>
        <v>3</v>
      </c>
      <c r="Z19" s="21">
        <v>85</v>
      </c>
      <c r="AA19" s="1" t="str">
        <f t="shared" si="7"/>
        <v>4</v>
      </c>
      <c r="AB19" s="21">
        <v>75</v>
      </c>
      <c r="AC19" s="1" t="str">
        <f t="shared" si="7"/>
        <v>3.5</v>
      </c>
      <c r="AD19" s="21">
        <v>0</v>
      </c>
      <c r="AE19" s="1" t="str">
        <f t="shared" si="7"/>
        <v>ร</v>
      </c>
      <c r="AF19" s="61" t="e">
        <f t="shared" si="10"/>
        <v>#VALUE!</v>
      </c>
      <c r="AG19" s="36" t="s">
        <v>803</v>
      </c>
      <c r="AH19" s="21">
        <v>63</v>
      </c>
      <c r="AI19" s="1" t="str">
        <f t="shared" si="11"/>
        <v>2</v>
      </c>
      <c r="AJ19" s="21">
        <v>76</v>
      </c>
      <c r="AK19" s="1" t="str">
        <f t="shared" si="12"/>
        <v>3.5</v>
      </c>
      <c r="AL19" s="35" t="s">
        <v>783</v>
      </c>
      <c r="AM19" s="36" t="s">
        <v>797</v>
      </c>
      <c r="AN19" s="35" t="s">
        <v>783</v>
      </c>
    </row>
    <row r="20" spans="1:40" ht="21" customHeight="1">
      <c r="A20" s="7">
        <v>16</v>
      </c>
      <c r="B20" s="1">
        <v>3834</v>
      </c>
      <c r="C20" s="3" t="s">
        <v>476</v>
      </c>
      <c r="D20" s="1" t="s">
        <v>135</v>
      </c>
      <c r="E20" s="1" t="s">
        <v>37</v>
      </c>
      <c r="F20" s="21">
        <v>66</v>
      </c>
      <c r="G20" s="1" t="str">
        <f t="shared" si="8"/>
        <v>2.5</v>
      </c>
      <c r="H20" s="21">
        <v>74</v>
      </c>
      <c r="I20" s="1" t="str">
        <f t="shared" si="9"/>
        <v>3</v>
      </c>
      <c r="J20" s="21">
        <v>36</v>
      </c>
      <c r="K20" s="1" t="str">
        <f t="shared" si="0"/>
        <v>0</v>
      </c>
      <c r="L20" s="21">
        <v>66</v>
      </c>
      <c r="M20" s="1" t="str">
        <f t="shared" si="1"/>
        <v>2.5</v>
      </c>
      <c r="N20" s="21">
        <v>71</v>
      </c>
      <c r="O20" s="1" t="str">
        <f t="shared" si="2"/>
        <v>3</v>
      </c>
      <c r="P20" s="21">
        <v>85</v>
      </c>
      <c r="Q20" s="1" t="str">
        <f t="shared" si="3"/>
        <v>4</v>
      </c>
      <c r="R20" s="21">
        <v>66</v>
      </c>
      <c r="S20" s="1" t="str">
        <f t="shared" si="4"/>
        <v>2.5</v>
      </c>
      <c r="T20" s="21">
        <v>0</v>
      </c>
      <c r="U20" s="1" t="str">
        <f t="shared" si="5"/>
        <v>ร</v>
      </c>
      <c r="V20" s="21">
        <v>55</v>
      </c>
      <c r="W20" s="1" t="str">
        <f t="shared" si="6"/>
        <v>1.5</v>
      </c>
      <c r="X20" s="21">
        <v>61</v>
      </c>
      <c r="Y20" s="1" t="str">
        <f t="shared" si="7"/>
        <v>2</v>
      </c>
      <c r="Z20" s="21">
        <v>75</v>
      </c>
      <c r="AA20" s="1" t="str">
        <f t="shared" si="7"/>
        <v>3.5</v>
      </c>
      <c r="AB20" s="21">
        <v>73</v>
      </c>
      <c r="AC20" s="1" t="str">
        <f t="shared" si="7"/>
        <v>3</v>
      </c>
      <c r="AD20" s="21">
        <v>0</v>
      </c>
      <c r="AE20" s="1" t="str">
        <f t="shared" si="7"/>
        <v>ร</v>
      </c>
      <c r="AF20" s="61" t="e">
        <f t="shared" si="10"/>
        <v>#VALUE!</v>
      </c>
      <c r="AG20" s="36" t="s">
        <v>803</v>
      </c>
      <c r="AH20" s="21">
        <v>0</v>
      </c>
      <c r="AI20" s="1" t="str">
        <f t="shared" si="11"/>
        <v>ร</v>
      </c>
      <c r="AJ20" s="21">
        <v>0</v>
      </c>
      <c r="AK20" s="1" t="str">
        <f t="shared" si="12"/>
        <v>ร</v>
      </c>
      <c r="AL20" s="35" t="s">
        <v>783</v>
      </c>
      <c r="AM20" s="36" t="s">
        <v>797</v>
      </c>
      <c r="AN20" s="35" t="s">
        <v>783</v>
      </c>
    </row>
    <row r="21" spans="1:40" ht="21" customHeight="1">
      <c r="A21" s="54">
        <v>17</v>
      </c>
      <c r="B21" s="1">
        <v>3156</v>
      </c>
      <c r="C21" s="3" t="s">
        <v>470</v>
      </c>
      <c r="D21" s="1" t="s">
        <v>169</v>
      </c>
      <c r="E21" s="1" t="s">
        <v>42</v>
      </c>
      <c r="F21" s="21">
        <v>68</v>
      </c>
      <c r="G21" s="1" t="str">
        <f t="shared" si="8"/>
        <v>2.5</v>
      </c>
      <c r="H21" s="21">
        <v>57</v>
      </c>
      <c r="I21" s="1" t="str">
        <f t="shared" si="9"/>
        <v>1.5</v>
      </c>
      <c r="J21" s="21">
        <v>29</v>
      </c>
      <c r="K21" s="1" t="str">
        <f t="shared" si="0"/>
        <v>0</v>
      </c>
      <c r="L21" s="21">
        <v>70</v>
      </c>
      <c r="M21" s="1" t="str">
        <f t="shared" si="1"/>
        <v>3</v>
      </c>
      <c r="N21" s="21">
        <v>61</v>
      </c>
      <c r="O21" s="1" t="str">
        <f t="shared" si="2"/>
        <v>2</v>
      </c>
      <c r="P21" s="21">
        <v>88</v>
      </c>
      <c r="Q21" s="1" t="str">
        <f t="shared" si="3"/>
        <v>4</v>
      </c>
      <c r="R21" s="21">
        <v>64</v>
      </c>
      <c r="S21" s="1" t="str">
        <f t="shared" si="4"/>
        <v>2</v>
      </c>
      <c r="T21" s="21">
        <v>0</v>
      </c>
      <c r="U21" s="1" t="str">
        <f t="shared" si="5"/>
        <v>ร</v>
      </c>
      <c r="V21" s="21">
        <v>56</v>
      </c>
      <c r="W21" s="1" t="str">
        <f t="shared" si="6"/>
        <v>1.5</v>
      </c>
      <c r="X21" s="21">
        <v>65</v>
      </c>
      <c r="Y21" s="1" t="str">
        <f aca="true" t="shared" si="13" ref="Y21:Y52">IF(X21&gt;=80,"4",IF(X21&gt;=75,"3.5",IF(X21&gt;=70,"3",IF(X21&gt;=65,"2.5",IF(X21&gt;=60,"2",IF(X21&gt;=55,"1.5",IF(X21&gt;=50,"1",IF(X21&gt;=1,"0","ร"))))))))</f>
        <v>2.5</v>
      </c>
      <c r="Z21" s="21">
        <v>77</v>
      </c>
      <c r="AA21" s="1" t="str">
        <f aca="true" t="shared" si="14" ref="AA21:AA52">IF(Z21&gt;=80,"4",IF(Z21&gt;=75,"3.5",IF(Z21&gt;=70,"3",IF(Z21&gt;=65,"2.5",IF(Z21&gt;=60,"2",IF(Z21&gt;=55,"1.5",IF(Z21&gt;=50,"1",IF(Z21&gt;=1,"0","ร"))))))))</f>
        <v>3.5</v>
      </c>
      <c r="AB21" s="21">
        <v>67</v>
      </c>
      <c r="AC21" s="1" t="str">
        <f aca="true" t="shared" si="15" ref="AC21:AC52">IF(AB21&gt;=80,"4",IF(AB21&gt;=75,"3.5",IF(AB21&gt;=70,"3",IF(AB21&gt;=65,"2.5",IF(AB21&gt;=60,"2",IF(AB21&gt;=55,"1.5",IF(AB21&gt;=50,"1",IF(AB21&gt;=1,"0","ร"))))))))</f>
        <v>2.5</v>
      </c>
      <c r="AD21" s="21">
        <v>84</v>
      </c>
      <c r="AE21" s="1" t="str">
        <f aca="true" t="shared" si="16" ref="AE21:AE52">IF(AD21&gt;=80,"4",IF(AD21&gt;=75,"3.5",IF(AD21&gt;=70,"3",IF(AD21&gt;=65,"2.5",IF(AD21&gt;=60,"2",IF(AD21&gt;=55,"1.5",IF(AD21&gt;=50,"1",IF(AD21&gt;=1,"0","ร"))))))))</f>
        <v>4</v>
      </c>
      <c r="AF21" s="61" t="e">
        <f t="shared" si="10"/>
        <v>#VALUE!</v>
      </c>
      <c r="AG21" s="36" t="s">
        <v>803</v>
      </c>
      <c r="AH21" s="21">
        <v>65</v>
      </c>
      <c r="AI21" s="1" t="str">
        <f t="shared" si="11"/>
        <v>2.5</v>
      </c>
      <c r="AJ21" s="21">
        <v>0</v>
      </c>
      <c r="AK21" s="1" t="str">
        <f t="shared" si="12"/>
        <v>ร</v>
      </c>
      <c r="AL21" s="35" t="s">
        <v>783</v>
      </c>
      <c r="AM21" s="36" t="s">
        <v>793</v>
      </c>
      <c r="AN21" s="35" t="s">
        <v>783</v>
      </c>
    </row>
    <row r="22" spans="1:40" ht="21" customHeight="1">
      <c r="A22" s="7">
        <v>18</v>
      </c>
      <c r="B22" s="1">
        <v>3161</v>
      </c>
      <c r="C22" s="3" t="s">
        <v>471</v>
      </c>
      <c r="D22" s="1" t="s">
        <v>169</v>
      </c>
      <c r="E22" s="1" t="s">
        <v>37</v>
      </c>
      <c r="F22" s="21">
        <v>61</v>
      </c>
      <c r="G22" s="1" t="str">
        <f t="shared" si="8"/>
        <v>2</v>
      </c>
      <c r="H22" s="21">
        <v>61</v>
      </c>
      <c r="I22" s="1" t="str">
        <f t="shared" si="9"/>
        <v>2</v>
      </c>
      <c r="J22" s="21">
        <v>37</v>
      </c>
      <c r="K22" s="1" t="str">
        <f t="shared" si="0"/>
        <v>0</v>
      </c>
      <c r="L22" s="21">
        <v>61</v>
      </c>
      <c r="M22" s="1" t="str">
        <f t="shared" si="1"/>
        <v>2</v>
      </c>
      <c r="N22" s="21">
        <v>66</v>
      </c>
      <c r="O22" s="1" t="str">
        <f t="shared" si="2"/>
        <v>2.5</v>
      </c>
      <c r="P22" s="21">
        <v>77</v>
      </c>
      <c r="Q22" s="1" t="str">
        <f t="shared" si="3"/>
        <v>3.5</v>
      </c>
      <c r="R22" s="21">
        <v>65</v>
      </c>
      <c r="S22" s="1" t="str">
        <f t="shared" si="4"/>
        <v>2.5</v>
      </c>
      <c r="T22" s="21">
        <v>0</v>
      </c>
      <c r="U22" s="1" t="str">
        <f t="shared" si="5"/>
        <v>ร</v>
      </c>
      <c r="V22" s="21">
        <v>55</v>
      </c>
      <c r="W22" s="1" t="str">
        <f t="shared" si="6"/>
        <v>1.5</v>
      </c>
      <c r="X22" s="21">
        <v>0</v>
      </c>
      <c r="Y22" s="1" t="str">
        <f t="shared" si="13"/>
        <v>ร</v>
      </c>
      <c r="Z22" s="21">
        <v>75</v>
      </c>
      <c r="AA22" s="1" t="str">
        <f t="shared" si="14"/>
        <v>3.5</v>
      </c>
      <c r="AB22" s="21">
        <v>64</v>
      </c>
      <c r="AC22" s="1" t="str">
        <f t="shared" si="15"/>
        <v>2</v>
      </c>
      <c r="AD22" s="21">
        <v>0</v>
      </c>
      <c r="AE22" s="1" t="str">
        <f t="shared" si="16"/>
        <v>ร</v>
      </c>
      <c r="AF22" s="61" t="e">
        <f t="shared" si="10"/>
        <v>#VALUE!</v>
      </c>
      <c r="AG22" s="36" t="s">
        <v>803</v>
      </c>
      <c r="AH22" s="21">
        <v>0</v>
      </c>
      <c r="AI22" s="1" t="str">
        <f t="shared" si="11"/>
        <v>ร</v>
      </c>
      <c r="AJ22" s="21">
        <v>0</v>
      </c>
      <c r="AK22" s="1" t="str">
        <f t="shared" si="12"/>
        <v>ร</v>
      </c>
      <c r="AL22" s="35" t="s">
        <v>784</v>
      </c>
      <c r="AM22" s="36" t="s">
        <v>797</v>
      </c>
      <c r="AN22" s="35" t="s">
        <v>783</v>
      </c>
    </row>
    <row r="23" spans="1:40" ht="21" customHeight="1">
      <c r="A23" s="54">
        <v>19</v>
      </c>
      <c r="B23" s="1">
        <v>3153</v>
      </c>
      <c r="C23" s="3" t="s">
        <v>472</v>
      </c>
      <c r="D23" s="1" t="s">
        <v>135</v>
      </c>
      <c r="E23" s="1" t="s">
        <v>35</v>
      </c>
      <c r="F23" s="21">
        <v>69</v>
      </c>
      <c r="G23" s="1" t="str">
        <f t="shared" si="8"/>
        <v>2.5</v>
      </c>
      <c r="H23" s="21">
        <v>60</v>
      </c>
      <c r="I23" s="1" t="str">
        <f t="shared" si="9"/>
        <v>2</v>
      </c>
      <c r="J23" s="21">
        <v>31</v>
      </c>
      <c r="K23" s="1" t="str">
        <f t="shared" si="0"/>
        <v>0</v>
      </c>
      <c r="L23" s="21">
        <v>56</v>
      </c>
      <c r="M23" s="1" t="str">
        <f t="shared" si="1"/>
        <v>1.5</v>
      </c>
      <c r="N23" s="21">
        <v>55</v>
      </c>
      <c r="O23" s="1" t="str">
        <f t="shared" si="2"/>
        <v>1.5</v>
      </c>
      <c r="P23" s="21">
        <v>86</v>
      </c>
      <c r="Q23" s="1" t="str">
        <f t="shared" si="3"/>
        <v>4</v>
      </c>
      <c r="R23" s="21">
        <v>70</v>
      </c>
      <c r="S23" s="1" t="str">
        <f t="shared" si="4"/>
        <v>3</v>
      </c>
      <c r="T23" s="21">
        <v>0</v>
      </c>
      <c r="U23" s="1" t="str">
        <f t="shared" si="5"/>
        <v>ร</v>
      </c>
      <c r="V23" s="21">
        <v>58</v>
      </c>
      <c r="W23" s="1" t="str">
        <f t="shared" si="6"/>
        <v>1.5</v>
      </c>
      <c r="X23" s="21">
        <v>62</v>
      </c>
      <c r="Y23" s="1" t="str">
        <f t="shared" si="13"/>
        <v>2</v>
      </c>
      <c r="Z23" s="21">
        <v>82</v>
      </c>
      <c r="AA23" s="1" t="str">
        <f t="shared" si="14"/>
        <v>4</v>
      </c>
      <c r="AB23" s="21">
        <v>62</v>
      </c>
      <c r="AC23" s="1" t="str">
        <f t="shared" si="15"/>
        <v>2</v>
      </c>
      <c r="AD23" s="21">
        <v>0</v>
      </c>
      <c r="AE23" s="1" t="str">
        <f t="shared" si="16"/>
        <v>ร</v>
      </c>
      <c r="AF23" s="61" t="e">
        <f t="shared" si="10"/>
        <v>#VALUE!</v>
      </c>
      <c r="AG23" s="36" t="s">
        <v>803</v>
      </c>
      <c r="AH23" s="21">
        <v>0</v>
      </c>
      <c r="AI23" s="1" t="str">
        <f t="shared" si="11"/>
        <v>ร</v>
      </c>
      <c r="AJ23" s="21">
        <v>0</v>
      </c>
      <c r="AK23" s="1" t="str">
        <f t="shared" si="12"/>
        <v>ร</v>
      </c>
      <c r="AL23" s="35" t="s">
        <v>784</v>
      </c>
      <c r="AM23" s="36" t="s">
        <v>797</v>
      </c>
      <c r="AN23" s="35" t="s">
        <v>783</v>
      </c>
    </row>
    <row r="24" spans="1:40" ht="21" customHeight="1">
      <c r="A24" s="7">
        <v>20</v>
      </c>
      <c r="B24" s="54">
        <v>3158</v>
      </c>
      <c r="C24" s="60" t="s">
        <v>473</v>
      </c>
      <c r="D24" s="54" t="s">
        <v>135</v>
      </c>
      <c r="E24" s="9" t="s">
        <v>37</v>
      </c>
      <c r="F24" s="21">
        <v>66</v>
      </c>
      <c r="G24" s="1" t="str">
        <f t="shared" si="8"/>
        <v>2.5</v>
      </c>
      <c r="H24" s="21">
        <v>66</v>
      </c>
      <c r="I24" s="1" t="str">
        <f t="shared" si="9"/>
        <v>2.5</v>
      </c>
      <c r="J24" s="21">
        <v>41</v>
      </c>
      <c r="K24" s="1" t="str">
        <f t="shared" si="0"/>
        <v>0</v>
      </c>
      <c r="L24" s="21">
        <v>54</v>
      </c>
      <c r="M24" s="1" t="str">
        <f t="shared" si="1"/>
        <v>1</v>
      </c>
      <c r="N24" s="21">
        <v>63</v>
      </c>
      <c r="O24" s="1" t="str">
        <f t="shared" si="2"/>
        <v>2</v>
      </c>
      <c r="P24" s="21">
        <v>78</v>
      </c>
      <c r="Q24" s="1" t="str">
        <f t="shared" si="3"/>
        <v>3.5</v>
      </c>
      <c r="R24" s="21">
        <v>70</v>
      </c>
      <c r="S24" s="1" t="str">
        <f t="shared" si="4"/>
        <v>3</v>
      </c>
      <c r="T24" s="21">
        <v>0</v>
      </c>
      <c r="U24" s="1" t="str">
        <f t="shared" si="5"/>
        <v>ร</v>
      </c>
      <c r="V24" s="21">
        <v>56</v>
      </c>
      <c r="W24" s="1" t="str">
        <f t="shared" si="6"/>
        <v>1.5</v>
      </c>
      <c r="X24" s="21">
        <v>72</v>
      </c>
      <c r="Y24" s="1" t="str">
        <f t="shared" si="13"/>
        <v>3</v>
      </c>
      <c r="Z24" s="21">
        <v>67</v>
      </c>
      <c r="AA24" s="1" t="str">
        <f t="shared" si="14"/>
        <v>2.5</v>
      </c>
      <c r="AB24" s="21">
        <v>61</v>
      </c>
      <c r="AC24" s="1" t="str">
        <f t="shared" si="15"/>
        <v>2</v>
      </c>
      <c r="AD24" s="21">
        <v>0</v>
      </c>
      <c r="AE24" s="1" t="str">
        <f t="shared" si="16"/>
        <v>ร</v>
      </c>
      <c r="AF24" s="61" t="e">
        <f t="shared" si="10"/>
        <v>#VALUE!</v>
      </c>
      <c r="AG24" s="36" t="s">
        <v>803</v>
      </c>
      <c r="AH24" s="21">
        <v>70</v>
      </c>
      <c r="AI24" s="1" t="str">
        <f t="shared" si="11"/>
        <v>3</v>
      </c>
      <c r="AJ24" s="21">
        <v>0</v>
      </c>
      <c r="AK24" s="1" t="str">
        <f t="shared" si="12"/>
        <v>ร</v>
      </c>
      <c r="AL24" s="35" t="s">
        <v>783</v>
      </c>
      <c r="AM24" s="36" t="s">
        <v>797</v>
      </c>
      <c r="AN24" s="35" t="s">
        <v>783</v>
      </c>
    </row>
    <row r="25" spans="1:40" ht="21" customHeight="1">
      <c r="A25" s="54">
        <v>21</v>
      </c>
      <c r="B25" s="1">
        <v>3159</v>
      </c>
      <c r="C25" s="3" t="s">
        <v>474</v>
      </c>
      <c r="D25" s="1" t="s">
        <v>135</v>
      </c>
      <c r="E25" s="1" t="s">
        <v>37</v>
      </c>
      <c r="F25" s="21">
        <v>69</v>
      </c>
      <c r="G25" s="1" t="str">
        <f t="shared" si="8"/>
        <v>2.5</v>
      </c>
      <c r="H25" s="21">
        <v>67</v>
      </c>
      <c r="I25" s="1" t="str">
        <f t="shared" si="9"/>
        <v>2.5</v>
      </c>
      <c r="J25" s="21">
        <v>17</v>
      </c>
      <c r="K25" s="1" t="str">
        <f t="shared" si="0"/>
        <v>0</v>
      </c>
      <c r="L25" s="21">
        <v>65</v>
      </c>
      <c r="M25" s="1" t="str">
        <f t="shared" si="1"/>
        <v>2.5</v>
      </c>
      <c r="N25" s="21">
        <v>57</v>
      </c>
      <c r="O25" s="1" t="str">
        <f t="shared" si="2"/>
        <v>1.5</v>
      </c>
      <c r="P25" s="21">
        <v>78</v>
      </c>
      <c r="Q25" s="1" t="str">
        <f t="shared" si="3"/>
        <v>3.5</v>
      </c>
      <c r="R25" s="21">
        <v>66</v>
      </c>
      <c r="S25" s="1" t="str">
        <f t="shared" si="4"/>
        <v>2.5</v>
      </c>
      <c r="T25" s="21">
        <v>53</v>
      </c>
      <c r="U25" s="1" t="str">
        <f t="shared" si="5"/>
        <v>1</v>
      </c>
      <c r="V25" s="21">
        <v>54</v>
      </c>
      <c r="W25" s="1" t="str">
        <f t="shared" si="6"/>
        <v>1</v>
      </c>
      <c r="X25" s="21">
        <v>70</v>
      </c>
      <c r="Y25" s="1" t="str">
        <f t="shared" si="13"/>
        <v>3</v>
      </c>
      <c r="Z25" s="21">
        <v>80</v>
      </c>
      <c r="AA25" s="1" t="str">
        <f t="shared" si="14"/>
        <v>4</v>
      </c>
      <c r="AB25" s="21">
        <v>60</v>
      </c>
      <c r="AC25" s="1" t="str">
        <f t="shared" si="15"/>
        <v>2</v>
      </c>
      <c r="AD25" s="21">
        <v>0</v>
      </c>
      <c r="AE25" s="1" t="str">
        <f t="shared" si="16"/>
        <v>ร</v>
      </c>
      <c r="AF25" s="61" t="e">
        <f t="shared" si="10"/>
        <v>#VALUE!</v>
      </c>
      <c r="AG25" s="36" t="s">
        <v>803</v>
      </c>
      <c r="AH25" s="21">
        <v>0</v>
      </c>
      <c r="AI25" s="1" t="str">
        <f t="shared" si="11"/>
        <v>ร</v>
      </c>
      <c r="AJ25" s="21">
        <v>0</v>
      </c>
      <c r="AK25" s="1" t="str">
        <f t="shared" si="12"/>
        <v>ร</v>
      </c>
      <c r="AL25" s="35" t="s">
        <v>784</v>
      </c>
      <c r="AM25" s="36" t="s">
        <v>797</v>
      </c>
      <c r="AN25" s="35" t="s">
        <v>783</v>
      </c>
    </row>
    <row r="26" spans="1:40" ht="21" customHeight="1">
      <c r="A26" s="7">
        <v>22</v>
      </c>
      <c r="B26" s="1">
        <v>3163</v>
      </c>
      <c r="C26" s="2" t="s">
        <v>475</v>
      </c>
      <c r="D26" s="12" t="s">
        <v>135</v>
      </c>
      <c r="E26" s="1" t="s">
        <v>37</v>
      </c>
      <c r="F26" s="21">
        <v>73</v>
      </c>
      <c r="G26" s="1" t="str">
        <f t="shared" si="8"/>
        <v>3</v>
      </c>
      <c r="H26" s="21">
        <v>73</v>
      </c>
      <c r="I26" s="1" t="str">
        <f t="shared" si="9"/>
        <v>3</v>
      </c>
      <c r="J26" s="21">
        <v>46</v>
      </c>
      <c r="K26" s="1" t="str">
        <f t="shared" si="0"/>
        <v>0</v>
      </c>
      <c r="L26" s="21">
        <v>63</v>
      </c>
      <c r="M26" s="1" t="str">
        <f t="shared" si="1"/>
        <v>2</v>
      </c>
      <c r="N26" s="21">
        <v>61</v>
      </c>
      <c r="O26" s="1" t="str">
        <f t="shared" si="2"/>
        <v>2</v>
      </c>
      <c r="P26" s="21">
        <v>85</v>
      </c>
      <c r="Q26" s="1" t="str">
        <f t="shared" si="3"/>
        <v>4</v>
      </c>
      <c r="R26" s="21">
        <v>55</v>
      </c>
      <c r="S26" s="1" t="str">
        <f t="shared" si="4"/>
        <v>1.5</v>
      </c>
      <c r="T26" s="21">
        <v>0</v>
      </c>
      <c r="U26" s="1" t="str">
        <f t="shared" si="5"/>
        <v>ร</v>
      </c>
      <c r="V26" s="21">
        <v>0</v>
      </c>
      <c r="W26" s="1" t="str">
        <f t="shared" si="6"/>
        <v>ร</v>
      </c>
      <c r="X26" s="21">
        <v>54</v>
      </c>
      <c r="Y26" s="1" t="str">
        <f t="shared" si="13"/>
        <v>1</v>
      </c>
      <c r="Z26" s="21">
        <v>70</v>
      </c>
      <c r="AA26" s="1" t="str">
        <f t="shared" si="14"/>
        <v>3</v>
      </c>
      <c r="AB26" s="21">
        <v>63</v>
      </c>
      <c r="AC26" s="1" t="str">
        <f t="shared" si="15"/>
        <v>2</v>
      </c>
      <c r="AD26" s="21">
        <v>0</v>
      </c>
      <c r="AE26" s="1" t="str">
        <f t="shared" si="16"/>
        <v>ร</v>
      </c>
      <c r="AF26" s="61" t="e">
        <f t="shared" si="10"/>
        <v>#VALUE!</v>
      </c>
      <c r="AG26" s="36" t="s">
        <v>803</v>
      </c>
      <c r="AH26" s="21">
        <v>0</v>
      </c>
      <c r="AI26" s="1" t="str">
        <f t="shared" si="11"/>
        <v>ร</v>
      </c>
      <c r="AJ26" s="21">
        <v>0</v>
      </c>
      <c r="AK26" s="1" t="str">
        <f t="shared" si="12"/>
        <v>ร</v>
      </c>
      <c r="AL26" s="35" t="s">
        <v>783</v>
      </c>
      <c r="AM26" s="36" t="s">
        <v>797</v>
      </c>
      <c r="AN26" s="35" t="s">
        <v>783</v>
      </c>
    </row>
    <row r="27" spans="1:40" ht="21" customHeight="1">
      <c r="A27" s="54">
        <v>23</v>
      </c>
      <c r="B27" s="1">
        <v>3131</v>
      </c>
      <c r="C27" s="3" t="s">
        <v>429</v>
      </c>
      <c r="D27" s="12" t="s">
        <v>45</v>
      </c>
      <c r="E27" s="9" t="s">
        <v>156</v>
      </c>
      <c r="F27" s="21">
        <v>84</v>
      </c>
      <c r="G27" s="1" t="str">
        <f t="shared" si="8"/>
        <v>4</v>
      </c>
      <c r="H27" s="21">
        <v>70</v>
      </c>
      <c r="I27" s="1" t="str">
        <f t="shared" si="9"/>
        <v>3</v>
      </c>
      <c r="J27" s="21">
        <v>73</v>
      </c>
      <c r="K27" s="1" t="str">
        <f t="shared" si="0"/>
        <v>3</v>
      </c>
      <c r="L27" s="21">
        <v>78</v>
      </c>
      <c r="M27" s="1" t="str">
        <f t="shared" si="1"/>
        <v>3.5</v>
      </c>
      <c r="N27" s="21">
        <v>68</v>
      </c>
      <c r="O27" s="1" t="str">
        <f t="shared" si="2"/>
        <v>2.5</v>
      </c>
      <c r="P27" s="21">
        <v>82</v>
      </c>
      <c r="Q27" s="1" t="str">
        <f t="shared" si="3"/>
        <v>4</v>
      </c>
      <c r="R27" s="21">
        <v>64</v>
      </c>
      <c r="S27" s="1" t="str">
        <f t="shared" si="4"/>
        <v>2</v>
      </c>
      <c r="T27" s="21">
        <v>54</v>
      </c>
      <c r="U27" s="1" t="str">
        <f t="shared" si="5"/>
        <v>1</v>
      </c>
      <c r="V27" s="21">
        <v>59</v>
      </c>
      <c r="W27" s="1" t="str">
        <f t="shared" si="6"/>
        <v>1.5</v>
      </c>
      <c r="X27" s="21">
        <v>93</v>
      </c>
      <c r="Y27" s="1" t="str">
        <f t="shared" si="13"/>
        <v>4</v>
      </c>
      <c r="Z27" s="21">
        <v>84</v>
      </c>
      <c r="AA27" s="1" t="str">
        <f t="shared" si="14"/>
        <v>4</v>
      </c>
      <c r="AB27" s="21">
        <v>73</v>
      </c>
      <c r="AC27" s="1" t="str">
        <f t="shared" si="15"/>
        <v>3</v>
      </c>
      <c r="AD27" s="21">
        <v>88</v>
      </c>
      <c r="AE27" s="1" t="str">
        <f t="shared" si="16"/>
        <v>4</v>
      </c>
      <c r="AF27" s="61">
        <f t="shared" si="10"/>
        <v>3.4642857142857144</v>
      </c>
      <c r="AG27" s="36" t="s">
        <v>803</v>
      </c>
      <c r="AH27" s="21">
        <v>74</v>
      </c>
      <c r="AI27" s="1" t="str">
        <f t="shared" si="11"/>
        <v>3</v>
      </c>
      <c r="AJ27" s="21">
        <v>77</v>
      </c>
      <c r="AK27" s="1" t="str">
        <f t="shared" si="12"/>
        <v>3.5</v>
      </c>
      <c r="AL27" s="35" t="s">
        <v>783</v>
      </c>
      <c r="AM27" s="36" t="s">
        <v>30</v>
      </c>
      <c r="AN27" s="35" t="s">
        <v>783</v>
      </c>
    </row>
    <row r="28" spans="1:40" ht="21" customHeight="1">
      <c r="A28" s="7">
        <v>24</v>
      </c>
      <c r="B28" s="1">
        <v>3132</v>
      </c>
      <c r="C28" s="3" t="s">
        <v>430</v>
      </c>
      <c r="D28" s="12" t="s">
        <v>45</v>
      </c>
      <c r="E28" s="1" t="s">
        <v>231</v>
      </c>
      <c r="F28" s="21">
        <v>60</v>
      </c>
      <c r="G28" s="1" t="str">
        <f t="shared" si="8"/>
        <v>2</v>
      </c>
      <c r="H28" s="21">
        <v>70</v>
      </c>
      <c r="I28" s="1" t="str">
        <f t="shared" si="9"/>
        <v>3</v>
      </c>
      <c r="J28" s="21">
        <v>54</v>
      </c>
      <c r="K28" s="1" t="str">
        <f t="shared" si="0"/>
        <v>1</v>
      </c>
      <c r="L28" s="21">
        <v>63</v>
      </c>
      <c r="M28" s="1" t="str">
        <f t="shared" si="1"/>
        <v>2</v>
      </c>
      <c r="N28" s="21">
        <v>67</v>
      </c>
      <c r="O28" s="1" t="str">
        <f t="shared" si="2"/>
        <v>2.5</v>
      </c>
      <c r="P28" s="21">
        <v>82</v>
      </c>
      <c r="Q28" s="1" t="str">
        <f t="shared" si="3"/>
        <v>4</v>
      </c>
      <c r="R28" s="21">
        <v>65</v>
      </c>
      <c r="S28" s="1" t="str">
        <f t="shared" si="4"/>
        <v>2.5</v>
      </c>
      <c r="T28" s="21">
        <v>0</v>
      </c>
      <c r="U28" s="1" t="str">
        <f t="shared" si="5"/>
        <v>ร</v>
      </c>
      <c r="V28" s="21">
        <v>55</v>
      </c>
      <c r="W28" s="1" t="str">
        <f t="shared" si="6"/>
        <v>1.5</v>
      </c>
      <c r="X28" s="21">
        <v>84</v>
      </c>
      <c r="Y28" s="1" t="str">
        <f t="shared" si="13"/>
        <v>4</v>
      </c>
      <c r="Z28" s="21">
        <v>90</v>
      </c>
      <c r="AA28" s="1" t="str">
        <f t="shared" si="14"/>
        <v>4</v>
      </c>
      <c r="AB28" s="21">
        <v>65</v>
      </c>
      <c r="AC28" s="1" t="str">
        <f t="shared" si="15"/>
        <v>2.5</v>
      </c>
      <c r="AD28" s="21">
        <v>83</v>
      </c>
      <c r="AE28" s="1" t="str">
        <f t="shared" si="16"/>
        <v>4</v>
      </c>
      <c r="AF28" s="61" t="e">
        <f t="shared" si="10"/>
        <v>#VALUE!</v>
      </c>
      <c r="AG28" s="36" t="s">
        <v>803</v>
      </c>
      <c r="AH28" s="21">
        <v>70</v>
      </c>
      <c r="AI28" s="1" t="str">
        <f t="shared" si="11"/>
        <v>3</v>
      </c>
      <c r="AJ28" s="21">
        <v>78</v>
      </c>
      <c r="AK28" s="1" t="str">
        <f t="shared" si="12"/>
        <v>3.5</v>
      </c>
      <c r="AL28" s="35" t="s">
        <v>783</v>
      </c>
      <c r="AM28" s="36" t="s">
        <v>30</v>
      </c>
      <c r="AN28" s="35" t="s">
        <v>783</v>
      </c>
    </row>
    <row r="29" spans="1:40" ht="21" customHeight="1">
      <c r="A29" s="54">
        <v>25</v>
      </c>
      <c r="B29" s="1">
        <v>3137</v>
      </c>
      <c r="C29" s="3" t="s">
        <v>434</v>
      </c>
      <c r="D29" s="12" t="s">
        <v>45</v>
      </c>
      <c r="E29" s="9" t="s">
        <v>156</v>
      </c>
      <c r="F29" s="21">
        <v>81</v>
      </c>
      <c r="G29" s="1" t="str">
        <f t="shared" si="8"/>
        <v>4</v>
      </c>
      <c r="H29" s="21">
        <v>66</v>
      </c>
      <c r="I29" s="1" t="str">
        <f t="shared" si="9"/>
        <v>2.5</v>
      </c>
      <c r="J29" s="21">
        <v>75</v>
      </c>
      <c r="K29" s="1" t="str">
        <f t="shared" si="0"/>
        <v>3.5</v>
      </c>
      <c r="L29" s="21">
        <v>72</v>
      </c>
      <c r="M29" s="1" t="str">
        <f t="shared" si="1"/>
        <v>3</v>
      </c>
      <c r="N29" s="21">
        <v>68</v>
      </c>
      <c r="O29" s="1" t="str">
        <f t="shared" si="2"/>
        <v>2.5</v>
      </c>
      <c r="P29" s="21">
        <v>78</v>
      </c>
      <c r="Q29" s="1" t="str">
        <f t="shared" si="3"/>
        <v>3.5</v>
      </c>
      <c r="R29" s="21">
        <v>64</v>
      </c>
      <c r="S29" s="1" t="str">
        <f t="shared" si="4"/>
        <v>2</v>
      </c>
      <c r="T29" s="21">
        <v>62</v>
      </c>
      <c r="U29" s="1" t="str">
        <f t="shared" si="5"/>
        <v>2</v>
      </c>
      <c r="V29" s="21">
        <v>60</v>
      </c>
      <c r="W29" s="1" t="str">
        <f t="shared" si="6"/>
        <v>2</v>
      </c>
      <c r="X29" s="21">
        <v>92</v>
      </c>
      <c r="Y29" s="1" t="str">
        <f t="shared" si="13"/>
        <v>4</v>
      </c>
      <c r="Z29" s="21">
        <v>87</v>
      </c>
      <c r="AA29" s="1" t="str">
        <f t="shared" si="14"/>
        <v>4</v>
      </c>
      <c r="AB29" s="21">
        <v>65</v>
      </c>
      <c r="AC29" s="1" t="str">
        <f t="shared" si="15"/>
        <v>2.5</v>
      </c>
      <c r="AD29" s="21">
        <v>84</v>
      </c>
      <c r="AE29" s="1" t="str">
        <f t="shared" si="16"/>
        <v>4</v>
      </c>
      <c r="AF29" s="61">
        <f t="shared" si="10"/>
        <v>3.482142857142857</v>
      </c>
      <c r="AG29" s="36" t="s">
        <v>803</v>
      </c>
      <c r="AH29" s="21">
        <v>81</v>
      </c>
      <c r="AI29" s="1" t="str">
        <f t="shared" si="11"/>
        <v>4</v>
      </c>
      <c r="AJ29" s="21">
        <v>76</v>
      </c>
      <c r="AK29" s="1" t="str">
        <f t="shared" si="12"/>
        <v>3.5</v>
      </c>
      <c r="AL29" s="35" t="s">
        <v>783</v>
      </c>
      <c r="AM29" s="36" t="s">
        <v>30</v>
      </c>
      <c r="AN29" s="35" t="s">
        <v>783</v>
      </c>
    </row>
    <row r="30" spans="1:40" ht="21" customHeight="1">
      <c r="A30" s="7">
        <v>26</v>
      </c>
      <c r="B30" s="9">
        <v>3138</v>
      </c>
      <c r="C30" s="10" t="s">
        <v>435</v>
      </c>
      <c r="D30" s="13" t="s">
        <v>45</v>
      </c>
      <c r="E30" s="9" t="s">
        <v>156</v>
      </c>
      <c r="F30" s="21">
        <v>68</v>
      </c>
      <c r="G30" s="1" t="str">
        <f t="shared" si="8"/>
        <v>2.5</v>
      </c>
      <c r="H30" s="21">
        <v>65</v>
      </c>
      <c r="I30" s="1" t="str">
        <f t="shared" si="9"/>
        <v>2.5</v>
      </c>
      <c r="J30" s="21">
        <v>44</v>
      </c>
      <c r="K30" s="1" t="str">
        <f t="shared" si="0"/>
        <v>0</v>
      </c>
      <c r="L30" s="21">
        <v>71</v>
      </c>
      <c r="M30" s="1" t="str">
        <f t="shared" si="1"/>
        <v>3</v>
      </c>
      <c r="N30" s="21">
        <v>0</v>
      </c>
      <c r="O30" s="1" t="str">
        <f t="shared" si="2"/>
        <v>ร</v>
      </c>
      <c r="P30" s="21">
        <v>79</v>
      </c>
      <c r="Q30" s="1" t="str">
        <f t="shared" si="3"/>
        <v>3.5</v>
      </c>
      <c r="R30" s="21">
        <v>63</v>
      </c>
      <c r="S30" s="1" t="str">
        <f t="shared" si="4"/>
        <v>2</v>
      </c>
      <c r="T30" s="21">
        <v>0</v>
      </c>
      <c r="U30" s="1" t="str">
        <f t="shared" si="5"/>
        <v>ร</v>
      </c>
      <c r="V30" s="21">
        <v>58</v>
      </c>
      <c r="W30" s="1" t="str">
        <f t="shared" si="6"/>
        <v>1.5</v>
      </c>
      <c r="X30" s="21">
        <v>86</v>
      </c>
      <c r="Y30" s="1" t="str">
        <f t="shared" si="13"/>
        <v>4</v>
      </c>
      <c r="Z30" s="21">
        <v>81</v>
      </c>
      <c r="AA30" s="1" t="str">
        <f t="shared" si="14"/>
        <v>4</v>
      </c>
      <c r="AB30" s="21">
        <v>0</v>
      </c>
      <c r="AC30" s="1" t="str">
        <f t="shared" si="15"/>
        <v>ร</v>
      </c>
      <c r="AD30" s="21">
        <v>80</v>
      </c>
      <c r="AE30" s="1" t="str">
        <f t="shared" si="16"/>
        <v>4</v>
      </c>
      <c r="AF30" s="61" t="e">
        <f t="shared" si="10"/>
        <v>#VALUE!</v>
      </c>
      <c r="AG30" s="36" t="s">
        <v>803</v>
      </c>
      <c r="AH30" s="21">
        <v>61</v>
      </c>
      <c r="AI30" s="1" t="str">
        <f t="shared" si="11"/>
        <v>2</v>
      </c>
      <c r="AJ30" s="21">
        <v>82</v>
      </c>
      <c r="AK30" s="1" t="str">
        <f t="shared" si="12"/>
        <v>4</v>
      </c>
      <c r="AL30" s="35" t="s">
        <v>783</v>
      </c>
      <c r="AM30" s="36" t="s">
        <v>30</v>
      </c>
      <c r="AN30" s="35" t="s">
        <v>783</v>
      </c>
    </row>
    <row r="31" spans="1:40" ht="21" customHeight="1">
      <c r="A31" s="54">
        <v>27</v>
      </c>
      <c r="B31" s="9">
        <v>3142</v>
      </c>
      <c r="C31" s="10" t="s">
        <v>437</v>
      </c>
      <c r="D31" s="9" t="s">
        <v>45</v>
      </c>
      <c r="E31" s="9" t="s">
        <v>156</v>
      </c>
      <c r="F31" s="21">
        <v>71</v>
      </c>
      <c r="G31" s="1" t="str">
        <f t="shared" si="8"/>
        <v>3</v>
      </c>
      <c r="H31" s="21">
        <v>61</v>
      </c>
      <c r="I31" s="1" t="str">
        <f t="shared" si="9"/>
        <v>2</v>
      </c>
      <c r="J31" s="21">
        <v>35</v>
      </c>
      <c r="K31" s="1" t="str">
        <f t="shared" si="0"/>
        <v>0</v>
      </c>
      <c r="L31" s="21">
        <v>58</v>
      </c>
      <c r="M31" s="1" t="str">
        <f t="shared" si="1"/>
        <v>1.5</v>
      </c>
      <c r="N31" s="21">
        <v>65</v>
      </c>
      <c r="O31" s="1" t="str">
        <f t="shared" si="2"/>
        <v>2.5</v>
      </c>
      <c r="P31" s="21">
        <v>79</v>
      </c>
      <c r="Q31" s="1" t="str">
        <f t="shared" si="3"/>
        <v>3.5</v>
      </c>
      <c r="R31" s="21">
        <v>56</v>
      </c>
      <c r="S31" s="1" t="str">
        <f t="shared" si="4"/>
        <v>1.5</v>
      </c>
      <c r="T31" s="21">
        <v>0</v>
      </c>
      <c r="U31" s="1" t="str">
        <f t="shared" si="5"/>
        <v>ร</v>
      </c>
      <c r="V31" s="21">
        <v>53</v>
      </c>
      <c r="W31" s="1" t="str">
        <f t="shared" si="6"/>
        <v>1</v>
      </c>
      <c r="X31" s="21">
        <v>77</v>
      </c>
      <c r="Y31" s="1" t="str">
        <f t="shared" si="13"/>
        <v>3.5</v>
      </c>
      <c r="Z31" s="21">
        <v>74</v>
      </c>
      <c r="AA31" s="1" t="str">
        <f t="shared" si="14"/>
        <v>3</v>
      </c>
      <c r="AB31" s="21">
        <v>0</v>
      </c>
      <c r="AC31" s="1" t="str">
        <f t="shared" si="15"/>
        <v>ร</v>
      </c>
      <c r="AD31" s="21">
        <v>83</v>
      </c>
      <c r="AE31" s="1" t="str">
        <f t="shared" si="16"/>
        <v>4</v>
      </c>
      <c r="AF31" s="61" t="e">
        <f t="shared" si="10"/>
        <v>#VALUE!</v>
      </c>
      <c r="AG31" s="36" t="s">
        <v>803</v>
      </c>
      <c r="AH31" s="21">
        <v>62</v>
      </c>
      <c r="AI31" s="1" t="str">
        <f t="shared" si="11"/>
        <v>2</v>
      </c>
      <c r="AJ31" s="21">
        <v>77</v>
      </c>
      <c r="AK31" s="1" t="str">
        <f t="shared" si="12"/>
        <v>3.5</v>
      </c>
      <c r="AL31" s="35" t="s">
        <v>783</v>
      </c>
      <c r="AM31" s="36" t="s">
        <v>30</v>
      </c>
      <c r="AN31" s="35" t="s">
        <v>783</v>
      </c>
    </row>
    <row r="32" spans="1:40" ht="21" customHeight="1">
      <c r="A32" s="7">
        <v>28</v>
      </c>
      <c r="B32" s="1">
        <v>3170</v>
      </c>
      <c r="C32" s="3" t="s">
        <v>441</v>
      </c>
      <c r="D32" s="1" t="s">
        <v>45</v>
      </c>
      <c r="E32" s="1" t="s">
        <v>156</v>
      </c>
      <c r="F32" s="21">
        <v>72</v>
      </c>
      <c r="G32" s="1" t="str">
        <f t="shared" si="8"/>
        <v>3</v>
      </c>
      <c r="H32" s="21">
        <v>65</v>
      </c>
      <c r="I32" s="1" t="str">
        <f t="shared" si="9"/>
        <v>2.5</v>
      </c>
      <c r="J32" s="21">
        <v>67</v>
      </c>
      <c r="K32" s="1" t="str">
        <f t="shared" si="0"/>
        <v>2.5</v>
      </c>
      <c r="L32" s="21">
        <v>64</v>
      </c>
      <c r="M32" s="1" t="str">
        <f t="shared" si="1"/>
        <v>2</v>
      </c>
      <c r="N32" s="21">
        <v>69</v>
      </c>
      <c r="O32" s="1" t="str">
        <f t="shared" si="2"/>
        <v>2.5</v>
      </c>
      <c r="P32" s="21">
        <v>80</v>
      </c>
      <c r="Q32" s="1" t="str">
        <f t="shared" si="3"/>
        <v>4</v>
      </c>
      <c r="R32" s="21">
        <v>69</v>
      </c>
      <c r="S32" s="1" t="str">
        <f t="shared" si="4"/>
        <v>2.5</v>
      </c>
      <c r="T32" s="21">
        <v>61</v>
      </c>
      <c r="U32" s="1" t="str">
        <f t="shared" si="5"/>
        <v>2</v>
      </c>
      <c r="V32" s="21">
        <v>57</v>
      </c>
      <c r="W32" s="1" t="str">
        <f t="shared" si="6"/>
        <v>1.5</v>
      </c>
      <c r="X32" s="21">
        <v>79</v>
      </c>
      <c r="Y32" s="1" t="str">
        <f t="shared" si="13"/>
        <v>3.5</v>
      </c>
      <c r="Z32" s="21">
        <v>72</v>
      </c>
      <c r="AA32" s="1" t="str">
        <f t="shared" si="14"/>
        <v>3</v>
      </c>
      <c r="AB32" s="21">
        <v>69</v>
      </c>
      <c r="AC32" s="1" t="str">
        <f t="shared" si="15"/>
        <v>2.5</v>
      </c>
      <c r="AD32" s="21">
        <v>80</v>
      </c>
      <c r="AE32" s="1" t="str">
        <f t="shared" si="16"/>
        <v>4</v>
      </c>
      <c r="AF32" s="61">
        <f t="shared" si="10"/>
        <v>2.892857142857143</v>
      </c>
      <c r="AG32" s="36" t="s">
        <v>803</v>
      </c>
      <c r="AH32" s="21">
        <v>78</v>
      </c>
      <c r="AI32" s="1" t="str">
        <f t="shared" si="11"/>
        <v>3.5</v>
      </c>
      <c r="AJ32" s="21">
        <v>76</v>
      </c>
      <c r="AK32" s="1" t="str">
        <f t="shared" si="12"/>
        <v>3.5</v>
      </c>
      <c r="AL32" s="35" t="s">
        <v>783</v>
      </c>
      <c r="AM32" s="36" t="s">
        <v>30</v>
      </c>
      <c r="AN32" s="35" t="s">
        <v>783</v>
      </c>
    </row>
    <row r="33" spans="1:40" ht="21" customHeight="1">
      <c r="A33" s="54">
        <v>29</v>
      </c>
      <c r="B33" s="1">
        <v>3175</v>
      </c>
      <c r="C33" s="3" t="s">
        <v>450</v>
      </c>
      <c r="D33" s="1" t="s">
        <v>45</v>
      </c>
      <c r="E33" s="1" t="s">
        <v>156</v>
      </c>
      <c r="F33" s="21">
        <v>63</v>
      </c>
      <c r="G33" s="1" t="str">
        <f t="shared" si="8"/>
        <v>2</v>
      </c>
      <c r="H33" s="21">
        <v>64</v>
      </c>
      <c r="I33" s="1" t="str">
        <f t="shared" si="9"/>
        <v>2</v>
      </c>
      <c r="J33" s="21">
        <v>68</v>
      </c>
      <c r="K33" s="1" t="str">
        <f t="shared" si="0"/>
        <v>2.5</v>
      </c>
      <c r="L33" s="21">
        <v>64</v>
      </c>
      <c r="M33" s="1" t="str">
        <f t="shared" si="1"/>
        <v>2</v>
      </c>
      <c r="N33" s="21">
        <v>72</v>
      </c>
      <c r="O33" s="1" t="str">
        <f t="shared" si="2"/>
        <v>3</v>
      </c>
      <c r="P33" s="21">
        <v>83</v>
      </c>
      <c r="Q33" s="1" t="str">
        <f t="shared" si="3"/>
        <v>4</v>
      </c>
      <c r="R33" s="21">
        <v>62</v>
      </c>
      <c r="S33" s="1" t="str">
        <f t="shared" si="4"/>
        <v>2</v>
      </c>
      <c r="T33" s="21">
        <v>62</v>
      </c>
      <c r="U33" s="1" t="str">
        <f t="shared" si="5"/>
        <v>2</v>
      </c>
      <c r="V33" s="21">
        <v>56</v>
      </c>
      <c r="W33" s="1" t="str">
        <f t="shared" si="6"/>
        <v>1.5</v>
      </c>
      <c r="X33" s="21">
        <v>88</v>
      </c>
      <c r="Y33" s="1" t="str">
        <f t="shared" si="13"/>
        <v>4</v>
      </c>
      <c r="Z33" s="21">
        <v>79</v>
      </c>
      <c r="AA33" s="1" t="str">
        <f t="shared" si="14"/>
        <v>3.5</v>
      </c>
      <c r="AB33" s="21">
        <v>0</v>
      </c>
      <c r="AC33" s="1" t="str">
        <f t="shared" si="15"/>
        <v>ร</v>
      </c>
      <c r="AD33" s="21">
        <v>82</v>
      </c>
      <c r="AE33" s="1" t="str">
        <f t="shared" si="16"/>
        <v>4</v>
      </c>
      <c r="AF33" s="61" t="e">
        <f t="shared" si="10"/>
        <v>#VALUE!</v>
      </c>
      <c r="AG33" s="36" t="s">
        <v>803</v>
      </c>
      <c r="AH33" s="21">
        <v>66</v>
      </c>
      <c r="AI33" s="1" t="str">
        <f t="shared" si="11"/>
        <v>2.5</v>
      </c>
      <c r="AJ33" s="21">
        <v>78</v>
      </c>
      <c r="AK33" s="1" t="str">
        <f t="shared" si="12"/>
        <v>3.5</v>
      </c>
      <c r="AL33" s="35" t="s">
        <v>783</v>
      </c>
      <c r="AM33" s="36" t="s">
        <v>793</v>
      </c>
      <c r="AN33" s="35" t="s">
        <v>783</v>
      </c>
    </row>
    <row r="34" spans="1:40" ht="21" customHeight="1">
      <c r="A34" s="7">
        <v>30</v>
      </c>
      <c r="B34" s="1">
        <v>3816</v>
      </c>
      <c r="C34" s="3" t="s">
        <v>443</v>
      </c>
      <c r="D34" s="1" t="s">
        <v>45</v>
      </c>
      <c r="E34" s="1" t="s">
        <v>147</v>
      </c>
      <c r="F34" s="21">
        <v>81</v>
      </c>
      <c r="G34" s="1" t="str">
        <f t="shared" si="8"/>
        <v>4</v>
      </c>
      <c r="H34" s="21">
        <v>76</v>
      </c>
      <c r="I34" s="1" t="str">
        <f t="shared" si="9"/>
        <v>3.5</v>
      </c>
      <c r="J34" s="21">
        <v>83</v>
      </c>
      <c r="K34" s="1" t="str">
        <f t="shared" si="0"/>
        <v>4</v>
      </c>
      <c r="L34" s="21">
        <v>85</v>
      </c>
      <c r="M34" s="1" t="str">
        <f t="shared" si="1"/>
        <v>4</v>
      </c>
      <c r="N34" s="21">
        <v>73</v>
      </c>
      <c r="O34" s="1" t="str">
        <f t="shared" si="2"/>
        <v>3</v>
      </c>
      <c r="P34" s="21">
        <v>85</v>
      </c>
      <c r="Q34" s="1" t="str">
        <f t="shared" si="3"/>
        <v>4</v>
      </c>
      <c r="R34" s="21">
        <v>75</v>
      </c>
      <c r="S34" s="1" t="str">
        <f t="shared" si="4"/>
        <v>3.5</v>
      </c>
      <c r="T34" s="21">
        <v>72</v>
      </c>
      <c r="U34" s="1" t="str">
        <f t="shared" si="5"/>
        <v>3</v>
      </c>
      <c r="V34" s="21">
        <v>69</v>
      </c>
      <c r="W34" s="1" t="str">
        <f t="shared" si="6"/>
        <v>2.5</v>
      </c>
      <c r="X34" s="21">
        <v>96</v>
      </c>
      <c r="Y34" s="1" t="str">
        <f t="shared" si="13"/>
        <v>4</v>
      </c>
      <c r="Z34" s="21">
        <v>80</v>
      </c>
      <c r="AA34" s="1" t="str">
        <f t="shared" si="14"/>
        <v>4</v>
      </c>
      <c r="AB34" s="21">
        <v>85</v>
      </c>
      <c r="AC34" s="1" t="str">
        <f t="shared" si="15"/>
        <v>4</v>
      </c>
      <c r="AD34" s="21">
        <v>80</v>
      </c>
      <c r="AE34" s="1" t="str">
        <f t="shared" si="16"/>
        <v>4</v>
      </c>
      <c r="AF34" s="61">
        <f t="shared" si="10"/>
        <v>3.7857142857142856</v>
      </c>
      <c r="AG34" s="36" t="s">
        <v>803</v>
      </c>
      <c r="AH34" s="21">
        <v>83</v>
      </c>
      <c r="AI34" s="1" t="str">
        <f t="shared" si="11"/>
        <v>4</v>
      </c>
      <c r="AJ34" s="21">
        <v>86</v>
      </c>
      <c r="AK34" s="1" t="str">
        <f t="shared" si="12"/>
        <v>4</v>
      </c>
      <c r="AL34" s="35" t="s">
        <v>783</v>
      </c>
      <c r="AM34" s="36" t="s">
        <v>30</v>
      </c>
      <c r="AN34" s="35" t="s">
        <v>783</v>
      </c>
    </row>
    <row r="35" spans="1:40" ht="21" customHeight="1">
      <c r="A35" s="54">
        <v>31</v>
      </c>
      <c r="B35" s="1">
        <v>3820</v>
      </c>
      <c r="C35" s="3" t="s">
        <v>617</v>
      </c>
      <c r="D35" s="1" t="s">
        <v>45</v>
      </c>
      <c r="E35" s="1" t="s">
        <v>147</v>
      </c>
      <c r="F35" s="21">
        <v>66</v>
      </c>
      <c r="G35" s="1" t="str">
        <f t="shared" si="8"/>
        <v>2.5</v>
      </c>
      <c r="H35" s="21">
        <v>71</v>
      </c>
      <c r="I35" s="1" t="str">
        <f t="shared" si="9"/>
        <v>3</v>
      </c>
      <c r="J35" s="21">
        <v>53</v>
      </c>
      <c r="K35" s="1" t="str">
        <f t="shared" si="0"/>
        <v>1</v>
      </c>
      <c r="L35" s="21">
        <v>70</v>
      </c>
      <c r="M35" s="1" t="str">
        <f t="shared" si="1"/>
        <v>3</v>
      </c>
      <c r="N35" s="21">
        <v>68</v>
      </c>
      <c r="O35" s="1" t="str">
        <f t="shared" si="2"/>
        <v>2.5</v>
      </c>
      <c r="P35" s="21">
        <v>78</v>
      </c>
      <c r="Q35" s="1" t="str">
        <f t="shared" si="3"/>
        <v>3.5</v>
      </c>
      <c r="R35" s="21">
        <v>71</v>
      </c>
      <c r="S35" s="1" t="str">
        <f t="shared" si="4"/>
        <v>3</v>
      </c>
      <c r="T35" s="21">
        <v>63</v>
      </c>
      <c r="U35" s="1" t="str">
        <f t="shared" si="5"/>
        <v>2</v>
      </c>
      <c r="V35" s="21">
        <v>57</v>
      </c>
      <c r="W35" s="1" t="str">
        <f t="shared" si="6"/>
        <v>1.5</v>
      </c>
      <c r="X35" s="21">
        <v>0</v>
      </c>
      <c r="Y35" s="1" t="str">
        <f t="shared" si="13"/>
        <v>ร</v>
      </c>
      <c r="Z35" s="21">
        <v>72</v>
      </c>
      <c r="AA35" s="1" t="str">
        <f t="shared" si="14"/>
        <v>3</v>
      </c>
      <c r="AB35" s="21">
        <v>0</v>
      </c>
      <c r="AC35" s="1" t="str">
        <f t="shared" si="15"/>
        <v>ร</v>
      </c>
      <c r="AD35" s="21">
        <v>75</v>
      </c>
      <c r="AE35" s="1" t="str">
        <f t="shared" si="16"/>
        <v>3.5</v>
      </c>
      <c r="AF35" s="61" t="e">
        <f t="shared" si="10"/>
        <v>#VALUE!</v>
      </c>
      <c r="AG35" s="36" t="s">
        <v>803</v>
      </c>
      <c r="AH35" s="21">
        <v>63</v>
      </c>
      <c r="AI35" s="1" t="str">
        <f t="shared" si="11"/>
        <v>2</v>
      </c>
      <c r="AJ35" s="21">
        <v>77</v>
      </c>
      <c r="AK35" s="1" t="str">
        <f t="shared" si="12"/>
        <v>3.5</v>
      </c>
      <c r="AL35" s="35" t="s">
        <v>783</v>
      </c>
      <c r="AM35" s="36" t="s">
        <v>788</v>
      </c>
      <c r="AN35" s="35" t="s">
        <v>783</v>
      </c>
    </row>
    <row r="36" spans="1:40" s="38" customFormat="1" ht="21" customHeight="1">
      <c r="A36" s="7">
        <v>32</v>
      </c>
      <c r="B36" s="1">
        <v>3821</v>
      </c>
      <c r="C36" s="3" t="s">
        <v>445</v>
      </c>
      <c r="D36" s="12" t="s">
        <v>45</v>
      </c>
      <c r="E36" s="1" t="s">
        <v>156</v>
      </c>
      <c r="F36" s="21">
        <v>72</v>
      </c>
      <c r="G36" s="1" t="str">
        <f t="shared" si="8"/>
        <v>3</v>
      </c>
      <c r="H36" s="21">
        <v>70</v>
      </c>
      <c r="I36" s="1" t="str">
        <f t="shared" si="9"/>
        <v>3</v>
      </c>
      <c r="J36" s="21">
        <v>70</v>
      </c>
      <c r="K36" s="1" t="str">
        <f t="shared" si="0"/>
        <v>3</v>
      </c>
      <c r="L36" s="21">
        <v>71</v>
      </c>
      <c r="M36" s="1" t="str">
        <f t="shared" si="1"/>
        <v>3</v>
      </c>
      <c r="N36" s="21">
        <v>73</v>
      </c>
      <c r="O36" s="1" t="str">
        <f t="shared" si="2"/>
        <v>3</v>
      </c>
      <c r="P36" s="21">
        <v>84</v>
      </c>
      <c r="Q36" s="1" t="str">
        <f t="shared" si="3"/>
        <v>4</v>
      </c>
      <c r="R36" s="21">
        <v>67</v>
      </c>
      <c r="S36" s="1" t="str">
        <f t="shared" si="4"/>
        <v>2.5</v>
      </c>
      <c r="T36" s="21">
        <v>64</v>
      </c>
      <c r="U36" s="1" t="str">
        <f t="shared" si="5"/>
        <v>2</v>
      </c>
      <c r="V36" s="21">
        <v>54</v>
      </c>
      <c r="W36" s="1" t="str">
        <f t="shared" si="6"/>
        <v>1</v>
      </c>
      <c r="X36" s="21">
        <v>84</v>
      </c>
      <c r="Y36" s="1" t="str">
        <f t="shared" si="13"/>
        <v>4</v>
      </c>
      <c r="Z36" s="21">
        <v>85</v>
      </c>
      <c r="AA36" s="1" t="str">
        <f t="shared" si="14"/>
        <v>4</v>
      </c>
      <c r="AB36" s="21">
        <v>76</v>
      </c>
      <c r="AC36" s="1" t="str">
        <f t="shared" si="15"/>
        <v>3.5</v>
      </c>
      <c r="AD36" s="21">
        <v>84</v>
      </c>
      <c r="AE36" s="1" t="str">
        <f t="shared" si="16"/>
        <v>4</v>
      </c>
      <c r="AF36" s="61">
        <f t="shared" si="10"/>
        <v>3.4285714285714284</v>
      </c>
      <c r="AG36" s="36" t="s">
        <v>803</v>
      </c>
      <c r="AH36" s="21">
        <v>75</v>
      </c>
      <c r="AI36" s="1" t="str">
        <f t="shared" si="11"/>
        <v>3.5</v>
      </c>
      <c r="AJ36" s="21">
        <v>87</v>
      </c>
      <c r="AK36" s="1" t="str">
        <f t="shared" si="12"/>
        <v>4</v>
      </c>
      <c r="AL36" s="35" t="s">
        <v>783</v>
      </c>
      <c r="AM36" s="36" t="s">
        <v>30</v>
      </c>
      <c r="AN36" s="35" t="s">
        <v>783</v>
      </c>
    </row>
    <row r="37" spans="1:40" s="38" customFormat="1" ht="21" customHeight="1">
      <c r="A37" s="54">
        <v>33</v>
      </c>
      <c r="B37" s="1">
        <v>3823</v>
      </c>
      <c r="C37" s="3" t="s">
        <v>446</v>
      </c>
      <c r="D37" s="12" t="s">
        <v>45</v>
      </c>
      <c r="E37" s="1" t="s">
        <v>156</v>
      </c>
      <c r="F37" s="21">
        <v>72</v>
      </c>
      <c r="G37" s="1" t="str">
        <f t="shared" si="8"/>
        <v>3</v>
      </c>
      <c r="H37" s="21">
        <v>65</v>
      </c>
      <c r="I37" s="1" t="str">
        <f t="shared" si="9"/>
        <v>2.5</v>
      </c>
      <c r="J37" s="21">
        <v>57</v>
      </c>
      <c r="K37" s="1" t="str">
        <f t="shared" si="0"/>
        <v>1.5</v>
      </c>
      <c r="L37" s="21">
        <v>70</v>
      </c>
      <c r="M37" s="1" t="str">
        <f t="shared" si="1"/>
        <v>3</v>
      </c>
      <c r="N37" s="21">
        <v>70</v>
      </c>
      <c r="O37" s="1" t="str">
        <f t="shared" si="2"/>
        <v>3</v>
      </c>
      <c r="P37" s="21">
        <v>87</v>
      </c>
      <c r="Q37" s="1" t="str">
        <f t="shared" si="3"/>
        <v>4</v>
      </c>
      <c r="R37" s="21">
        <v>61</v>
      </c>
      <c r="S37" s="1" t="str">
        <f t="shared" si="4"/>
        <v>2</v>
      </c>
      <c r="T37" s="21">
        <v>62</v>
      </c>
      <c r="U37" s="1" t="str">
        <f t="shared" si="5"/>
        <v>2</v>
      </c>
      <c r="V37" s="21">
        <v>58</v>
      </c>
      <c r="W37" s="1" t="str">
        <f t="shared" si="6"/>
        <v>1.5</v>
      </c>
      <c r="X37" s="21">
        <v>85</v>
      </c>
      <c r="Y37" s="1" t="str">
        <f t="shared" si="13"/>
        <v>4</v>
      </c>
      <c r="Z37" s="21">
        <v>65</v>
      </c>
      <c r="AA37" s="1" t="str">
        <f t="shared" si="14"/>
        <v>2.5</v>
      </c>
      <c r="AB37" s="21">
        <v>0</v>
      </c>
      <c r="AC37" s="1" t="str">
        <f t="shared" si="15"/>
        <v>ร</v>
      </c>
      <c r="AD37" s="21">
        <v>86</v>
      </c>
      <c r="AE37" s="1" t="str">
        <f t="shared" si="16"/>
        <v>4</v>
      </c>
      <c r="AF37" s="61" t="e">
        <f t="shared" si="10"/>
        <v>#VALUE!</v>
      </c>
      <c r="AG37" s="36" t="s">
        <v>803</v>
      </c>
      <c r="AH37" s="21">
        <v>78</v>
      </c>
      <c r="AI37" s="1" t="str">
        <f t="shared" si="11"/>
        <v>3.5</v>
      </c>
      <c r="AJ37" s="21">
        <v>78</v>
      </c>
      <c r="AK37" s="1" t="str">
        <f t="shared" si="12"/>
        <v>3.5</v>
      </c>
      <c r="AL37" s="35" t="s">
        <v>783</v>
      </c>
      <c r="AM37" s="36" t="s">
        <v>786</v>
      </c>
      <c r="AN37" s="35" t="s">
        <v>783</v>
      </c>
    </row>
    <row r="38" spans="1:40" ht="21" customHeight="1">
      <c r="A38" s="7">
        <v>34</v>
      </c>
      <c r="B38" s="1">
        <v>3825</v>
      </c>
      <c r="C38" s="3" t="s">
        <v>462</v>
      </c>
      <c r="D38" s="12" t="s">
        <v>45</v>
      </c>
      <c r="E38" s="1" t="s">
        <v>170</v>
      </c>
      <c r="F38" s="21">
        <v>64</v>
      </c>
      <c r="G38" s="1" t="str">
        <f t="shared" si="8"/>
        <v>2</v>
      </c>
      <c r="H38" s="21">
        <v>27</v>
      </c>
      <c r="I38" s="1" t="str">
        <f t="shared" si="9"/>
        <v>0</v>
      </c>
      <c r="J38" s="21">
        <v>58</v>
      </c>
      <c r="K38" s="1" t="str">
        <f t="shared" si="0"/>
        <v>1.5</v>
      </c>
      <c r="L38" s="21">
        <v>62</v>
      </c>
      <c r="M38" s="1" t="str">
        <f t="shared" si="1"/>
        <v>2</v>
      </c>
      <c r="N38" s="21">
        <v>63</v>
      </c>
      <c r="O38" s="1" t="str">
        <f t="shared" si="2"/>
        <v>2</v>
      </c>
      <c r="P38" s="21">
        <v>83</v>
      </c>
      <c r="Q38" s="1" t="str">
        <f t="shared" si="3"/>
        <v>4</v>
      </c>
      <c r="R38" s="21">
        <v>61</v>
      </c>
      <c r="S38" s="1" t="str">
        <f t="shared" si="4"/>
        <v>2</v>
      </c>
      <c r="T38" s="21">
        <v>52</v>
      </c>
      <c r="U38" s="1" t="str">
        <f t="shared" si="5"/>
        <v>1</v>
      </c>
      <c r="V38" s="21">
        <v>53</v>
      </c>
      <c r="W38" s="1" t="str">
        <f t="shared" si="6"/>
        <v>1</v>
      </c>
      <c r="X38" s="21">
        <v>75</v>
      </c>
      <c r="Y38" s="1" t="str">
        <f t="shared" si="13"/>
        <v>3.5</v>
      </c>
      <c r="Z38" s="21">
        <v>0</v>
      </c>
      <c r="AA38" s="1" t="str">
        <f t="shared" si="14"/>
        <v>ร</v>
      </c>
      <c r="AB38" s="21">
        <v>0</v>
      </c>
      <c r="AC38" s="1" t="str">
        <f t="shared" si="15"/>
        <v>ร</v>
      </c>
      <c r="AD38" s="21">
        <v>74</v>
      </c>
      <c r="AE38" s="1" t="str">
        <f t="shared" si="16"/>
        <v>3</v>
      </c>
      <c r="AF38" s="61" t="e">
        <f t="shared" si="10"/>
        <v>#VALUE!</v>
      </c>
      <c r="AG38" s="36" t="s">
        <v>803</v>
      </c>
      <c r="AH38" s="21">
        <v>61</v>
      </c>
      <c r="AI38" s="1" t="str">
        <f t="shared" si="11"/>
        <v>2</v>
      </c>
      <c r="AJ38" s="21">
        <v>0</v>
      </c>
      <c r="AK38" s="1" t="str">
        <f t="shared" si="12"/>
        <v>ร</v>
      </c>
      <c r="AL38" s="35" t="s">
        <v>783</v>
      </c>
      <c r="AM38" s="36" t="s">
        <v>786</v>
      </c>
      <c r="AN38" s="35" t="s">
        <v>783</v>
      </c>
    </row>
    <row r="39" spans="1:40" s="38" customFormat="1" ht="21" customHeight="1">
      <c r="A39" s="54">
        <v>35</v>
      </c>
      <c r="B39" s="1">
        <v>3123</v>
      </c>
      <c r="C39" s="3" t="s">
        <v>427</v>
      </c>
      <c r="D39" s="12" t="s">
        <v>46</v>
      </c>
      <c r="E39" s="1" t="s">
        <v>156</v>
      </c>
      <c r="F39" s="21">
        <v>68</v>
      </c>
      <c r="G39" s="1" t="str">
        <f t="shared" si="8"/>
        <v>2.5</v>
      </c>
      <c r="H39" s="21">
        <v>59</v>
      </c>
      <c r="I39" s="1" t="str">
        <f t="shared" si="9"/>
        <v>1.5</v>
      </c>
      <c r="J39" s="21">
        <v>58</v>
      </c>
      <c r="K39" s="1" t="str">
        <f t="shared" si="0"/>
        <v>1.5</v>
      </c>
      <c r="L39" s="21">
        <v>65</v>
      </c>
      <c r="M39" s="1" t="str">
        <f t="shared" si="1"/>
        <v>2.5</v>
      </c>
      <c r="N39" s="21">
        <v>64</v>
      </c>
      <c r="O39" s="1" t="str">
        <f t="shared" si="2"/>
        <v>2</v>
      </c>
      <c r="P39" s="21">
        <v>83</v>
      </c>
      <c r="Q39" s="1" t="str">
        <f t="shared" si="3"/>
        <v>4</v>
      </c>
      <c r="R39" s="21">
        <v>60</v>
      </c>
      <c r="S39" s="1" t="str">
        <f t="shared" si="4"/>
        <v>2</v>
      </c>
      <c r="T39" s="21">
        <v>63</v>
      </c>
      <c r="U39" s="1" t="str">
        <f t="shared" si="5"/>
        <v>2</v>
      </c>
      <c r="V39" s="21">
        <v>57</v>
      </c>
      <c r="W39" s="1" t="str">
        <f t="shared" si="6"/>
        <v>1.5</v>
      </c>
      <c r="X39" s="21">
        <v>86</v>
      </c>
      <c r="Y39" s="1" t="str">
        <f t="shared" si="13"/>
        <v>4</v>
      </c>
      <c r="Z39" s="21">
        <v>78</v>
      </c>
      <c r="AA39" s="1" t="str">
        <f t="shared" si="14"/>
        <v>3.5</v>
      </c>
      <c r="AB39" s="21">
        <v>61</v>
      </c>
      <c r="AC39" s="1" t="str">
        <f t="shared" si="15"/>
        <v>2</v>
      </c>
      <c r="AD39" s="21">
        <v>85</v>
      </c>
      <c r="AE39" s="1" t="str">
        <f t="shared" si="16"/>
        <v>4</v>
      </c>
      <c r="AF39" s="61">
        <f t="shared" si="10"/>
        <v>2.982142857142857</v>
      </c>
      <c r="AG39" s="36" t="s">
        <v>803</v>
      </c>
      <c r="AH39" s="21">
        <v>70</v>
      </c>
      <c r="AI39" s="1" t="str">
        <f t="shared" si="11"/>
        <v>3</v>
      </c>
      <c r="AJ39" s="21">
        <v>77</v>
      </c>
      <c r="AK39" s="1" t="str">
        <f t="shared" si="12"/>
        <v>3.5</v>
      </c>
      <c r="AL39" s="35" t="s">
        <v>783</v>
      </c>
      <c r="AM39" s="36" t="s">
        <v>30</v>
      </c>
      <c r="AN39" s="35" t="s">
        <v>783</v>
      </c>
    </row>
    <row r="40" spans="1:40" ht="21" customHeight="1">
      <c r="A40" s="7">
        <v>36</v>
      </c>
      <c r="B40" s="9">
        <v>3130</v>
      </c>
      <c r="C40" s="10" t="s">
        <v>428</v>
      </c>
      <c r="D40" s="13" t="s">
        <v>46</v>
      </c>
      <c r="E40" s="9" t="s">
        <v>156</v>
      </c>
      <c r="F40" s="21">
        <v>74</v>
      </c>
      <c r="G40" s="1" t="str">
        <f t="shared" si="8"/>
        <v>3</v>
      </c>
      <c r="H40" s="21">
        <v>68</v>
      </c>
      <c r="I40" s="1" t="str">
        <f t="shared" si="9"/>
        <v>2.5</v>
      </c>
      <c r="J40" s="21">
        <v>66</v>
      </c>
      <c r="K40" s="1" t="str">
        <f t="shared" si="0"/>
        <v>2.5</v>
      </c>
      <c r="L40" s="21">
        <v>65</v>
      </c>
      <c r="M40" s="1" t="str">
        <f t="shared" si="1"/>
        <v>2.5</v>
      </c>
      <c r="N40" s="21">
        <v>62</v>
      </c>
      <c r="O40" s="1" t="str">
        <f t="shared" si="2"/>
        <v>2</v>
      </c>
      <c r="P40" s="21">
        <v>78</v>
      </c>
      <c r="Q40" s="1" t="str">
        <f t="shared" si="3"/>
        <v>3.5</v>
      </c>
      <c r="R40" s="21">
        <v>56</v>
      </c>
      <c r="S40" s="1" t="str">
        <f t="shared" si="4"/>
        <v>1.5</v>
      </c>
      <c r="T40" s="21">
        <v>54</v>
      </c>
      <c r="U40" s="1" t="str">
        <f t="shared" si="5"/>
        <v>1</v>
      </c>
      <c r="V40" s="21">
        <v>57</v>
      </c>
      <c r="W40" s="1" t="str">
        <f t="shared" si="6"/>
        <v>1.5</v>
      </c>
      <c r="X40" s="21">
        <v>82</v>
      </c>
      <c r="Y40" s="1" t="str">
        <f t="shared" si="13"/>
        <v>4</v>
      </c>
      <c r="Z40" s="21">
        <v>60</v>
      </c>
      <c r="AA40" s="1" t="str">
        <f t="shared" si="14"/>
        <v>2</v>
      </c>
      <c r="AB40" s="21">
        <v>0</v>
      </c>
      <c r="AC40" s="1" t="str">
        <f t="shared" si="15"/>
        <v>ร</v>
      </c>
      <c r="AD40" s="21">
        <v>62</v>
      </c>
      <c r="AE40" s="1" t="str">
        <f t="shared" si="16"/>
        <v>2</v>
      </c>
      <c r="AF40" s="61" t="e">
        <f t="shared" si="10"/>
        <v>#VALUE!</v>
      </c>
      <c r="AG40" s="36" t="s">
        <v>803</v>
      </c>
      <c r="AH40" s="21">
        <v>75</v>
      </c>
      <c r="AI40" s="1" t="str">
        <f t="shared" si="11"/>
        <v>3.5</v>
      </c>
      <c r="AJ40" s="21">
        <v>0</v>
      </c>
      <c r="AK40" s="1" t="str">
        <f t="shared" si="12"/>
        <v>ร</v>
      </c>
      <c r="AL40" s="35" t="s">
        <v>783</v>
      </c>
      <c r="AM40" s="36" t="s">
        <v>786</v>
      </c>
      <c r="AN40" s="35" t="s">
        <v>783</v>
      </c>
    </row>
    <row r="41" spans="1:41" ht="21" customHeight="1">
      <c r="A41" s="54">
        <v>37</v>
      </c>
      <c r="B41" s="1">
        <v>3133</v>
      </c>
      <c r="C41" s="3" t="s">
        <v>431</v>
      </c>
      <c r="D41" s="1" t="s">
        <v>46</v>
      </c>
      <c r="E41" s="9" t="s">
        <v>156</v>
      </c>
      <c r="F41" s="21">
        <v>69</v>
      </c>
      <c r="G41" s="1" t="str">
        <f t="shared" si="8"/>
        <v>2.5</v>
      </c>
      <c r="H41" s="21">
        <v>62</v>
      </c>
      <c r="I41" s="1" t="str">
        <f t="shared" si="9"/>
        <v>2</v>
      </c>
      <c r="J41" s="21">
        <v>41</v>
      </c>
      <c r="K41" s="1" t="str">
        <f t="shared" si="0"/>
        <v>0</v>
      </c>
      <c r="L41" s="21">
        <v>69</v>
      </c>
      <c r="M41" s="1" t="str">
        <f t="shared" si="1"/>
        <v>2.5</v>
      </c>
      <c r="N41" s="21">
        <v>68</v>
      </c>
      <c r="O41" s="1" t="str">
        <f t="shared" si="2"/>
        <v>2.5</v>
      </c>
      <c r="P41" s="21">
        <v>79</v>
      </c>
      <c r="Q41" s="1" t="str">
        <f t="shared" si="3"/>
        <v>3.5</v>
      </c>
      <c r="R41" s="21">
        <v>60</v>
      </c>
      <c r="S41" s="1" t="str">
        <f t="shared" si="4"/>
        <v>2</v>
      </c>
      <c r="T41" s="21">
        <v>53</v>
      </c>
      <c r="U41" s="1" t="str">
        <f t="shared" si="5"/>
        <v>1</v>
      </c>
      <c r="V41" s="21">
        <v>59</v>
      </c>
      <c r="W41" s="1" t="str">
        <f t="shared" si="6"/>
        <v>1.5</v>
      </c>
      <c r="X41" s="21">
        <v>85</v>
      </c>
      <c r="Y41" s="1" t="str">
        <f t="shared" si="13"/>
        <v>4</v>
      </c>
      <c r="Z41" s="21">
        <v>0</v>
      </c>
      <c r="AA41" s="1" t="str">
        <f t="shared" si="14"/>
        <v>ร</v>
      </c>
      <c r="AB41" s="21">
        <v>0</v>
      </c>
      <c r="AC41" s="1" t="str">
        <f t="shared" si="15"/>
        <v>ร</v>
      </c>
      <c r="AD41" s="21">
        <v>78</v>
      </c>
      <c r="AE41" s="1" t="str">
        <f t="shared" si="16"/>
        <v>3.5</v>
      </c>
      <c r="AF41" s="61" t="e">
        <f t="shared" si="10"/>
        <v>#VALUE!</v>
      </c>
      <c r="AG41" s="36" t="s">
        <v>803</v>
      </c>
      <c r="AH41" s="21">
        <v>82</v>
      </c>
      <c r="AI41" s="1" t="str">
        <f t="shared" si="11"/>
        <v>4</v>
      </c>
      <c r="AJ41" s="21">
        <v>76</v>
      </c>
      <c r="AK41" s="1" t="str">
        <f t="shared" si="12"/>
        <v>3.5</v>
      </c>
      <c r="AL41" s="35" t="s">
        <v>783</v>
      </c>
      <c r="AM41" s="36" t="s">
        <v>788</v>
      </c>
      <c r="AN41" s="35" t="s">
        <v>783</v>
      </c>
      <c r="AO41" s="14"/>
    </row>
    <row r="42" spans="1:41" ht="21" customHeight="1">
      <c r="A42" s="7">
        <v>38</v>
      </c>
      <c r="B42" s="9">
        <v>3134</v>
      </c>
      <c r="C42" s="10" t="s">
        <v>432</v>
      </c>
      <c r="D42" s="9" t="s">
        <v>46</v>
      </c>
      <c r="E42" s="9" t="s">
        <v>156</v>
      </c>
      <c r="F42" s="21">
        <v>71</v>
      </c>
      <c r="G42" s="1" t="str">
        <f t="shared" si="8"/>
        <v>3</v>
      </c>
      <c r="H42" s="21">
        <v>70</v>
      </c>
      <c r="I42" s="1" t="str">
        <f t="shared" si="9"/>
        <v>3</v>
      </c>
      <c r="J42" s="21">
        <v>53</v>
      </c>
      <c r="K42" s="1" t="str">
        <f t="shared" si="0"/>
        <v>1</v>
      </c>
      <c r="L42" s="21">
        <v>58</v>
      </c>
      <c r="M42" s="1" t="str">
        <f t="shared" si="1"/>
        <v>1.5</v>
      </c>
      <c r="N42" s="21">
        <v>63</v>
      </c>
      <c r="O42" s="1" t="str">
        <f t="shared" si="2"/>
        <v>2</v>
      </c>
      <c r="P42" s="21">
        <v>77</v>
      </c>
      <c r="Q42" s="1" t="str">
        <f t="shared" si="3"/>
        <v>3.5</v>
      </c>
      <c r="R42" s="21">
        <v>61</v>
      </c>
      <c r="S42" s="1" t="str">
        <f t="shared" si="4"/>
        <v>2</v>
      </c>
      <c r="T42" s="21">
        <v>0</v>
      </c>
      <c r="U42" s="1" t="str">
        <f t="shared" si="5"/>
        <v>ร</v>
      </c>
      <c r="V42" s="21">
        <v>54</v>
      </c>
      <c r="W42" s="1" t="str">
        <f t="shared" si="6"/>
        <v>1</v>
      </c>
      <c r="X42" s="21">
        <v>72</v>
      </c>
      <c r="Y42" s="1" t="str">
        <f t="shared" si="13"/>
        <v>3</v>
      </c>
      <c r="Z42" s="21">
        <v>63</v>
      </c>
      <c r="AA42" s="1" t="str">
        <f t="shared" si="14"/>
        <v>2</v>
      </c>
      <c r="AB42" s="21">
        <v>0</v>
      </c>
      <c r="AC42" s="1" t="str">
        <f t="shared" si="15"/>
        <v>ร</v>
      </c>
      <c r="AD42" s="21">
        <v>80</v>
      </c>
      <c r="AE42" s="1" t="str">
        <f t="shared" si="16"/>
        <v>4</v>
      </c>
      <c r="AF42" s="61" t="e">
        <f t="shared" si="10"/>
        <v>#VALUE!</v>
      </c>
      <c r="AG42" s="36" t="s">
        <v>803</v>
      </c>
      <c r="AH42" s="21">
        <v>68</v>
      </c>
      <c r="AI42" s="1" t="str">
        <f t="shared" si="11"/>
        <v>2.5</v>
      </c>
      <c r="AJ42" s="21">
        <v>0</v>
      </c>
      <c r="AK42" s="1" t="str">
        <f t="shared" si="12"/>
        <v>ร</v>
      </c>
      <c r="AL42" s="35" t="s">
        <v>783</v>
      </c>
      <c r="AM42" s="36" t="s">
        <v>791</v>
      </c>
      <c r="AN42" s="35" t="s">
        <v>783</v>
      </c>
      <c r="AO42" s="14"/>
    </row>
    <row r="43" spans="1:41" ht="21" customHeight="1">
      <c r="A43" s="54">
        <v>39</v>
      </c>
      <c r="B43" s="1">
        <v>3135</v>
      </c>
      <c r="C43" s="3" t="s">
        <v>433</v>
      </c>
      <c r="D43" s="1" t="s">
        <v>46</v>
      </c>
      <c r="E43" s="9" t="s">
        <v>170</v>
      </c>
      <c r="F43" s="21">
        <v>78</v>
      </c>
      <c r="G43" s="1" t="str">
        <f t="shared" si="8"/>
        <v>3.5</v>
      </c>
      <c r="H43" s="21">
        <v>66</v>
      </c>
      <c r="I43" s="1" t="str">
        <f t="shared" si="9"/>
        <v>2.5</v>
      </c>
      <c r="J43" s="21">
        <v>66</v>
      </c>
      <c r="K43" s="1" t="str">
        <f t="shared" si="0"/>
        <v>2.5</v>
      </c>
      <c r="L43" s="21">
        <v>58</v>
      </c>
      <c r="M43" s="1" t="str">
        <f t="shared" si="1"/>
        <v>1.5</v>
      </c>
      <c r="N43" s="21">
        <v>70</v>
      </c>
      <c r="O43" s="1" t="str">
        <f t="shared" si="2"/>
        <v>3</v>
      </c>
      <c r="P43" s="21">
        <v>80</v>
      </c>
      <c r="Q43" s="1" t="str">
        <f t="shared" si="3"/>
        <v>4</v>
      </c>
      <c r="R43" s="21">
        <v>61</v>
      </c>
      <c r="S43" s="1" t="str">
        <f t="shared" si="4"/>
        <v>2</v>
      </c>
      <c r="T43" s="21">
        <v>54</v>
      </c>
      <c r="U43" s="1" t="str">
        <f t="shared" si="5"/>
        <v>1</v>
      </c>
      <c r="V43" s="21">
        <v>59</v>
      </c>
      <c r="W43" s="1" t="str">
        <f t="shared" si="6"/>
        <v>1.5</v>
      </c>
      <c r="X43" s="21">
        <v>87</v>
      </c>
      <c r="Y43" s="1" t="str">
        <f t="shared" si="13"/>
        <v>4</v>
      </c>
      <c r="Z43" s="21">
        <v>87</v>
      </c>
      <c r="AA43" s="1" t="str">
        <f t="shared" si="14"/>
        <v>4</v>
      </c>
      <c r="AB43" s="21">
        <v>65</v>
      </c>
      <c r="AC43" s="1" t="str">
        <f t="shared" si="15"/>
        <v>2.5</v>
      </c>
      <c r="AD43" s="21">
        <v>70</v>
      </c>
      <c r="AE43" s="1" t="str">
        <f t="shared" si="16"/>
        <v>3</v>
      </c>
      <c r="AF43" s="61">
        <f t="shared" si="10"/>
        <v>3.2142857142857144</v>
      </c>
      <c r="AG43" s="36" t="s">
        <v>803</v>
      </c>
      <c r="AH43" s="21">
        <v>77</v>
      </c>
      <c r="AI43" s="1" t="str">
        <f t="shared" si="11"/>
        <v>3.5</v>
      </c>
      <c r="AJ43" s="21">
        <v>78</v>
      </c>
      <c r="AK43" s="1" t="str">
        <f t="shared" si="12"/>
        <v>3.5</v>
      </c>
      <c r="AL43" s="35" t="s">
        <v>783</v>
      </c>
      <c r="AM43" s="36" t="s">
        <v>793</v>
      </c>
      <c r="AN43" s="35" t="s">
        <v>783</v>
      </c>
      <c r="AO43" s="14"/>
    </row>
    <row r="44" spans="1:47" ht="21" customHeight="1">
      <c r="A44" s="7">
        <v>40</v>
      </c>
      <c r="B44" s="1">
        <v>3140</v>
      </c>
      <c r="C44" s="3" t="s">
        <v>436</v>
      </c>
      <c r="D44" s="1" t="s">
        <v>46</v>
      </c>
      <c r="E44" s="1" t="s">
        <v>231</v>
      </c>
      <c r="F44" s="21">
        <v>78</v>
      </c>
      <c r="G44" s="1" t="str">
        <f t="shared" si="8"/>
        <v>3.5</v>
      </c>
      <c r="H44" s="21">
        <v>70</v>
      </c>
      <c r="I44" s="1" t="str">
        <f t="shared" si="9"/>
        <v>3</v>
      </c>
      <c r="J44" s="21">
        <v>67</v>
      </c>
      <c r="K44" s="1" t="str">
        <f t="shared" si="0"/>
        <v>2.5</v>
      </c>
      <c r="L44" s="21">
        <v>79</v>
      </c>
      <c r="M44" s="1" t="str">
        <f t="shared" si="1"/>
        <v>3.5</v>
      </c>
      <c r="N44" s="21">
        <v>70</v>
      </c>
      <c r="O44" s="1" t="str">
        <f t="shared" si="2"/>
        <v>3</v>
      </c>
      <c r="P44" s="21">
        <v>77</v>
      </c>
      <c r="Q44" s="1" t="str">
        <f t="shared" si="3"/>
        <v>3.5</v>
      </c>
      <c r="R44" s="21">
        <v>62</v>
      </c>
      <c r="S44" s="1" t="str">
        <f t="shared" si="4"/>
        <v>2</v>
      </c>
      <c r="T44" s="21">
        <v>64</v>
      </c>
      <c r="U44" s="1" t="str">
        <f t="shared" si="5"/>
        <v>2</v>
      </c>
      <c r="V44" s="21">
        <v>57</v>
      </c>
      <c r="W44" s="1" t="str">
        <f t="shared" si="6"/>
        <v>1.5</v>
      </c>
      <c r="X44" s="21">
        <v>91</v>
      </c>
      <c r="Y44" s="1" t="str">
        <f t="shared" si="13"/>
        <v>4</v>
      </c>
      <c r="Z44" s="21">
        <v>87</v>
      </c>
      <c r="AA44" s="1" t="str">
        <f t="shared" si="14"/>
        <v>4</v>
      </c>
      <c r="AB44" s="21">
        <v>80</v>
      </c>
      <c r="AC44" s="1" t="str">
        <f t="shared" si="15"/>
        <v>4</v>
      </c>
      <c r="AD44" s="21">
        <v>86</v>
      </c>
      <c r="AE44" s="1" t="str">
        <f t="shared" si="16"/>
        <v>4</v>
      </c>
      <c r="AF44" s="61">
        <f t="shared" si="10"/>
        <v>3.482142857142857</v>
      </c>
      <c r="AG44" s="36" t="s">
        <v>803</v>
      </c>
      <c r="AH44" s="21">
        <v>74</v>
      </c>
      <c r="AI44" s="1" t="str">
        <f t="shared" si="11"/>
        <v>3</v>
      </c>
      <c r="AJ44" s="21">
        <v>76</v>
      </c>
      <c r="AK44" s="1" t="str">
        <f t="shared" si="12"/>
        <v>3.5</v>
      </c>
      <c r="AL44" s="35" t="s">
        <v>783</v>
      </c>
      <c r="AM44" s="36" t="s">
        <v>30</v>
      </c>
      <c r="AN44" s="35" t="s">
        <v>783</v>
      </c>
      <c r="AO44" s="14"/>
      <c r="AS44"/>
      <c r="AT44"/>
      <c r="AU44"/>
    </row>
    <row r="45" spans="1:47" ht="21" customHeight="1">
      <c r="A45" s="54">
        <v>41</v>
      </c>
      <c r="B45" s="1">
        <v>3147</v>
      </c>
      <c r="C45" s="3" t="s">
        <v>438</v>
      </c>
      <c r="D45" s="1" t="s">
        <v>46</v>
      </c>
      <c r="E45" s="9" t="s">
        <v>156</v>
      </c>
      <c r="F45" s="21">
        <v>68</v>
      </c>
      <c r="G45" s="1" t="str">
        <f t="shared" si="8"/>
        <v>2.5</v>
      </c>
      <c r="H45" s="21">
        <v>65</v>
      </c>
      <c r="I45" s="1" t="str">
        <f t="shared" si="9"/>
        <v>2.5</v>
      </c>
      <c r="J45" s="21">
        <v>34</v>
      </c>
      <c r="K45" s="1" t="str">
        <f t="shared" si="0"/>
        <v>0</v>
      </c>
      <c r="L45" s="21">
        <v>63</v>
      </c>
      <c r="M45" s="1" t="str">
        <f t="shared" si="1"/>
        <v>2</v>
      </c>
      <c r="N45" s="21">
        <v>63</v>
      </c>
      <c r="O45" s="1" t="str">
        <f t="shared" si="2"/>
        <v>2</v>
      </c>
      <c r="P45" s="21">
        <v>73</v>
      </c>
      <c r="Q45" s="1" t="str">
        <f t="shared" si="3"/>
        <v>3</v>
      </c>
      <c r="R45" s="21">
        <v>70</v>
      </c>
      <c r="S45" s="1" t="str">
        <f t="shared" si="4"/>
        <v>3</v>
      </c>
      <c r="T45" s="21">
        <v>63</v>
      </c>
      <c r="U45" s="1" t="str">
        <f t="shared" si="5"/>
        <v>2</v>
      </c>
      <c r="V45" s="21">
        <v>56</v>
      </c>
      <c r="W45" s="1" t="str">
        <f t="shared" si="6"/>
        <v>1.5</v>
      </c>
      <c r="X45" s="21">
        <v>81</v>
      </c>
      <c r="Y45" s="1" t="str">
        <f t="shared" si="13"/>
        <v>4</v>
      </c>
      <c r="Z45" s="21">
        <v>0</v>
      </c>
      <c r="AA45" s="1" t="str">
        <f t="shared" si="14"/>
        <v>ร</v>
      </c>
      <c r="AB45" s="21">
        <v>60</v>
      </c>
      <c r="AC45" s="1" t="str">
        <f t="shared" si="15"/>
        <v>2</v>
      </c>
      <c r="AD45" s="21">
        <v>80</v>
      </c>
      <c r="AE45" s="1" t="str">
        <f t="shared" si="16"/>
        <v>4</v>
      </c>
      <c r="AF45" s="61" t="e">
        <f t="shared" si="10"/>
        <v>#VALUE!</v>
      </c>
      <c r="AG45" s="36" t="s">
        <v>803</v>
      </c>
      <c r="AH45" s="21">
        <v>76</v>
      </c>
      <c r="AI45" s="1" t="str">
        <f t="shared" si="11"/>
        <v>3.5</v>
      </c>
      <c r="AJ45" s="21">
        <v>0</v>
      </c>
      <c r="AK45" s="1" t="str">
        <f t="shared" si="12"/>
        <v>ร</v>
      </c>
      <c r="AL45" s="35" t="s">
        <v>783</v>
      </c>
      <c r="AM45" s="36" t="s">
        <v>786</v>
      </c>
      <c r="AN45" s="35" t="s">
        <v>783</v>
      </c>
      <c r="AS45"/>
      <c r="AT45"/>
      <c r="AU45"/>
    </row>
    <row r="46" spans="1:47" ht="21" customHeight="1">
      <c r="A46" s="7">
        <v>42</v>
      </c>
      <c r="B46" s="1">
        <v>3168</v>
      </c>
      <c r="C46" s="3" t="s">
        <v>439</v>
      </c>
      <c r="D46" s="1" t="s">
        <v>46</v>
      </c>
      <c r="E46" s="1" t="s">
        <v>231</v>
      </c>
      <c r="F46" s="21">
        <v>79</v>
      </c>
      <c r="G46" s="1" t="str">
        <f t="shared" si="8"/>
        <v>3.5</v>
      </c>
      <c r="H46" s="21">
        <v>70</v>
      </c>
      <c r="I46" s="1" t="str">
        <f t="shared" si="9"/>
        <v>3</v>
      </c>
      <c r="J46" s="21">
        <v>65</v>
      </c>
      <c r="K46" s="1" t="str">
        <f t="shared" si="0"/>
        <v>2.5</v>
      </c>
      <c r="L46" s="21">
        <v>68</v>
      </c>
      <c r="M46" s="1" t="str">
        <f t="shared" si="1"/>
        <v>2.5</v>
      </c>
      <c r="N46" s="21">
        <v>63</v>
      </c>
      <c r="O46" s="1" t="str">
        <f t="shared" si="2"/>
        <v>2</v>
      </c>
      <c r="P46" s="21">
        <v>83</v>
      </c>
      <c r="Q46" s="1" t="str">
        <f t="shared" si="3"/>
        <v>4</v>
      </c>
      <c r="R46" s="21">
        <v>72</v>
      </c>
      <c r="S46" s="1" t="str">
        <f t="shared" si="4"/>
        <v>3</v>
      </c>
      <c r="T46" s="21">
        <v>68</v>
      </c>
      <c r="U46" s="1" t="str">
        <f t="shared" si="5"/>
        <v>2.5</v>
      </c>
      <c r="V46" s="21">
        <v>61</v>
      </c>
      <c r="W46" s="1" t="str">
        <f t="shared" si="6"/>
        <v>2</v>
      </c>
      <c r="X46" s="21">
        <v>87</v>
      </c>
      <c r="Y46" s="1" t="str">
        <f t="shared" si="13"/>
        <v>4</v>
      </c>
      <c r="Z46" s="21">
        <v>90</v>
      </c>
      <c r="AA46" s="1" t="str">
        <f t="shared" si="14"/>
        <v>4</v>
      </c>
      <c r="AB46" s="21">
        <v>66</v>
      </c>
      <c r="AC46" s="1" t="str">
        <f t="shared" si="15"/>
        <v>2.5</v>
      </c>
      <c r="AD46" s="21">
        <v>76</v>
      </c>
      <c r="AE46" s="1" t="str">
        <f t="shared" si="16"/>
        <v>3.5</v>
      </c>
      <c r="AF46" s="61">
        <f t="shared" si="10"/>
        <v>3.4107142857142856</v>
      </c>
      <c r="AG46" s="36" t="s">
        <v>803</v>
      </c>
      <c r="AH46" s="21">
        <v>79</v>
      </c>
      <c r="AI46" s="1" t="str">
        <f t="shared" si="11"/>
        <v>3.5</v>
      </c>
      <c r="AJ46" s="21">
        <v>78</v>
      </c>
      <c r="AK46" s="1" t="str">
        <f t="shared" si="12"/>
        <v>3.5</v>
      </c>
      <c r="AL46" s="35" t="s">
        <v>783</v>
      </c>
      <c r="AM46" s="36" t="s">
        <v>30</v>
      </c>
      <c r="AN46" s="35" t="s">
        <v>783</v>
      </c>
      <c r="AS46"/>
      <c r="AT46"/>
      <c r="AU46"/>
    </row>
    <row r="47" spans="1:47" ht="21" customHeight="1">
      <c r="A47" s="54">
        <v>43</v>
      </c>
      <c r="B47" s="1">
        <v>3169</v>
      </c>
      <c r="C47" s="3" t="s">
        <v>440</v>
      </c>
      <c r="D47" s="1" t="s">
        <v>46</v>
      </c>
      <c r="E47" s="12" t="s">
        <v>147</v>
      </c>
      <c r="F47" s="21">
        <v>71</v>
      </c>
      <c r="G47" s="1" t="str">
        <f t="shared" si="8"/>
        <v>3</v>
      </c>
      <c r="H47" s="21">
        <v>71</v>
      </c>
      <c r="I47" s="1" t="str">
        <f t="shared" si="9"/>
        <v>3</v>
      </c>
      <c r="J47" s="21">
        <v>83</v>
      </c>
      <c r="K47" s="1" t="str">
        <f t="shared" si="0"/>
        <v>4</v>
      </c>
      <c r="L47" s="21">
        <v>82</v>
      </c>
      <c r="M47" s="1" t="str">
        <f t="shared" si="1"/>
        <v>4</v>
      </c>
      <c r="N47" s="21">
        <v>68</v>
      </c>
      <c r="O47" s="1" t="str">
        <f t="shared" si="2"/>
        <v>2.5</v>
      </c>
      <c r="P47" s="21">
        <v>80</v>
      </c>
      <c r="Q47" s="1" t="str">
        <f t="shared" si="3"/>
        <v>4</v>
      </c>
      <c r="R47" s="21">
        <v>73</v>
      </c>
      <c r="S47" s="1" t="str">
        <f t="shared" si="4"/>
        <v>3</v>
      </c>
      <c r="T47" s="21">
        <v>61</v>
      </c>
      <c r="U47" s="1" t="str">
        <f t="shared" si="5"/>
        <v>2</v>
      </c>
      <c r="V47" s="21">
        <v>59</v>
      </c>
      <c r="W47" s="1" t="str">
        <f t="shared" si="6"/>
        <v>1.5</v>
      </c>
      <c r="X47" s="21">
        <v>89</v>
      </c>
      <c r="Y47" s="1" t="str">
        <f t="shared" si="13"/>
        <v>4</v>
      </c>
      <c r="Z47" s="21">
        <v>65</v>
      </c>
      <c r="AA47" s="1" t="str">
        <f t="shared" si="14"/>
        <v>2.5</v>
      </c>
      <c r="AB47" s="21">
        <v>0</v>
      </c>
      <c r="AC47" s="1" t="str">
        <f t="shared" si="15"/>
        <v>ร</v>
      </c>
      <c r="AD47" s="21">
        <v>75</v>
      </c>
      <c r="AE47" s="1" t="str">
        <f t="shared" si="16"/>
        <v>3.5</v>
      </c>
      <c r="AF47" s="61" t="e">
        <f t="shared" si="10"/>
        <v>#VALUE!</v>
      </c>
      <c r="AG47" s="36" t="s">
        <v>803</v>
      </c>
      <c r="AH47" s="21">
        <v>77</v>
      </c>
      <c r="AI47" s="1" t="str">
        <f t="shared" si="11"/>
        <v>3.5</v>
      </c>
      <c r="AJ47" s="21">
        <v>77</v>
      </c>
      <c r="AK47" s="1" t="str">
        <f t="shared" si="12"/>
        <v>3.5</v>
      </c>
      <c r="AL47" s="35" t="s">
        <v>783</v>
      </c>
      <c r="AM47" s="36" t="s">
        <v>793</v>
      </c>
      <c r="AN47" s="35" t="s">
        <v>783</v>
      </c>
      <c r="AS47"/>
      <c r="AT47"/>
      <c r="AU47"/>
    </row>
    <row r="48" spans="1:47" ht="21" customHeight="1">
      <c r="A48" s="7">
        <v>44</v>
      </c>
      <c r="B48" s="1">
        <v>3173</v>
      </c>
      <c r="C48" s="3" t="s">
        <v>448</v>
      </c>
      <c r="D48" s="1" t="s">
        <v>46</v>
      </c>
      <c r="E48" s="1" t="s">
        <v>149</v>
      </c>
      <c r="F48" s="21">
        <v>79</v>
      </c>
      <c r="G48" s="1" t="str">
        <f t="shared" si="8"/>
        <v>3.5</v>
      </c>
      <c r="H48" s="21">
        <v>69</v>
      </c>
      <c r="I48" s="1" t="str">
        <f t="shared" si="9"/>
        <v>2.5</v>
      </c>
      <c r="J48" s="21">
        <v>75</v>
      </c>
      <c r="K48" s="1" t="str">
        <f t="shared" si="0"/>
        <v>3.5</v>
      </c>
      <c r="L48" s="21">
        <v>63</v>
      </c>
      <c r="M48" s="1" t="str">
        <f t="shared" si="1"/>
        <v>2</v>
      </c>
      <c r="N48" s="21">
        <v>72</v>
      </c>
      <c r="O48" s="1" t="str">
        <f t="shared" si="2"/>
        <v>3</v>
      </c>
      <c r="P48" s="21">
        <v>78</v>
      </c>
      <c r="Q48" s="1" t="str">
        <f t="shared" si="3"/>
        <v>3.5</v>
      </c>
      <c r="R48" s="21">
        <v>60</v>
      </c>
      <c r="S48" s="1" t="str">
        <f t="shared" si="4"/>
        <v>2</v>
      </c>
      <c r="T48" s="21">
        <v>52</v>
      </c>
      <c r="U48" s="1" t="str">
        <f t="shared" si="5"/>
        <v>1</v>
      </c>
      <c r="V48" s="21">
        <v>59</v>
      </c>
      <c r="W48" s="1" t="str">
        <f t="shared" si="6"/>
        <v>1.5</v>
      </c>
      <c r="X48" s="21">
        <v>89</v>
      </c>
      <c r="Y48" s="1" t="str">
        <f t="shared" si="13"/>
        <v>4</v>
      </c>
      <c r="Z48" s="21">
        <v>75</v>
      </c>
      <c r="AA48" s="1" t="str">
        <f t="shared" si="14"/>
        <v>3.5</v>
      </c>
      <c r="AB48" s="21">
        <v>0</v>
      </c>
      <c r="AC48" s="1" t="str">
        <f t="shared" si="15"/>
        <v>ร</v>
      </c>
      <c r="AD48" s="21">
        <v>79</v>
      </c>
      <c r="AE48" s="1" t="str">
        <f t="shared" si="16"/>
        <v>3.5</v>
      </c>
      <c r="AF48" s="61" t="e">
        <f t="shared" si="10"/>
        <v>#VALUE!</v>
      </c>
      <c r="AG48" s="36" t="s">
        <v>803</v>
      </c>
      <c r="AH48" s="21">
        <v>73</v>
      </c>
      <c r="AI48" s="1" t="str">
        <f t="shared" si="11"/>
        <v>3</v>
      </c>
      <c r="AJ48" s="21">
        <v>78</v>
      </c>
      <c r="AK48" s="1" t="str">
        <f t="shared" si="12"/>
        <v>3.5</v>
      </c>
      <c r="AL48" s="35" t="s">
        <v>783</v>
      </c>
      <c r="AM48" s="36" t="s">
        <v>30</v>
      </c>
      <c r="AN48" s="35" t="s">
        <v>783</v>
      </c>
      <c r="AS48"/>
      <c r="AT48"/>
      <c r="AU48"/>
    </row>
    <row r="49" spans="1:40" ht="21" customHeight="1">
      <c r="A49" s="54">
        <v>45</v>
      </c>
      <c r="B49" s="1">
        <v>3174</v>
      </c>
      <c r="C49" s="3" t="s">
        <v>449</v>
      </c>
      <c r="D49" s="1" t="s">
        <v>46</v>
      </c>
      <c r="E49" s="12" t="s">
        <v>149</v>
      </c>
      <c r="F49" s="21">
        <v>81</v>
      </c>
      <c r="G49" s="1" t="str">
        <f t="shared" si="8"/>
        <v>4</v>
      </c>
      <c r="H49" s="21">
        <v>66</v>
      </c>
      <c r="I49" s="1" t="str">
        <f t="shared" si="9"/>
        <v>2.5</v>
      </c>
      <c r="J49" s="21">
        <v>75</v>
      </c>
      <c r="K49" s="1" t="str">
        <f t="shared" si="0"/>
        <v>3.5</v>
      </c>
      <c r="L49" s="21">
        <v>84</v>
      </c>
      <c r="M49" s="1" t="str">
        <f t="shared" si="1"/>
        <v>4</v>
      </c>
      <c r="N49" s="21">
        <v>70</v>
      </c>
      <c r="O49" s="1" t="str">
        <f t="shared" si="2"/>
        <v>3</v>
      </c>
      <c r="P49" s="21">
        <v>83</v>
      </c>
      <c r="Q49" s="1" t="str">
        <f t="shared" si="3"/>
        <v>4</v>
      </c>
      <c r="R49" s="21">
        <v>80</v>
      </c>
      <c r="S49" s="1" t="str">
        <f t="shared" si="4"/>
        <v>4</v>
      </c>
      <c r="T49" s="21">
        <v>66</v>
      </c>
      <c r="U49" s="1" t="str">
        <f t="shared" si="5"/>
        <v>2.5</v>
      </c>
      <c r="V49" s="21">
        <v>56</v>
      </c>
      <c r="W49" s="1" t="str">
        <f t="shared" si="6"/>
        <v>1.5</v>
      </c>
      <c r="X49" s="21">
        <v>96</v>
      </c>
      <c r="Y49" s="1" t="str">
        <f t="shared" si="13"/>
        <v>4</v>
      </c>
      <c r="Z49" s="21">
        <v>86</v>
      </c>
      <c r="AA49" s="1" t="str">
        <f t="shared" si="14"/>
        <v>4</v>
      </c>
      <c r="AB49" s="21">
        <v>84</v>
      </c>
      <c r="AC49" s="1" t="str">
        <f t="shared" si="15"/>
        <v>4</v>
      </c>
      <c r="AD49" s="21">
        <v>80</v>
      </c>
      <c r="AE49" s="1" t="str">
        <f t="shared" si="16"/>
        <v>4</v>
      </c>
      <c r="AF49" s="61">
        <f t="shared" si="10"/>
        <v>3.6607142857142856</v>
      </c>
      <c r="AG49" s="36" t="s">
        <v>803</v>
      </c>
      <c r="AH49" s="21">
        <v>79</v>
      </c>
      <c r="AI49" s="1" t="str">
        <f t="shared" si="11"/>
        <v>3.5</v>
      </c>
      <c r="AJ49" s="21">
        <v>77</v>
      </c>
      <c r="AK49" s="1" t="str">
        <f t="shared" si="12"/>
        <v>3.5</v>
      </c>
      <c r="AL49" s="35" t="s">
        <v>783</v>
      </c>
      <c r="AM49" s="36" t="s">
        <v>30</v>
      </c>
      <c r="AN49" s="35" t="s">
        <v>783</v>
      </c>
    </row>
    <row r="50" spans="1:40" ht="21" customHeight="1">
      <c r="A50" s="7">
        <v>46</v>
      </c>
      <c r="B50" s="1">
        <v>3815</v>
      </c>
      <c r="C50" s="3" t="s">
        <v>442</v>
      </c>
      <c r="D50" s="1" t="s">
        <v>46</v>
      </c>
      <c r="E50" s="12" t="s">
        <v>147</v>
      </c>
      <c r="F50" s="21">
        <v>75</v>
      </c>
      <c r="G50" s="1" t="str">
        <f t="shared" si="8"/>
        <v>3.5</v>
      </c>
      <c r="H50" s="21">
        <v>61</v>
      </c>
      <c r="I50" s="1" t="str">
        <f t="shared" si="9"/>
        <v>2</v>
      </c>
      <c r="J50" s="21">
        <v>64</v>
      </c>
      <c r="K50" s="1" t="str">
        <f t="shared" si="0"/>
        <v>2</v>
      </c>
      <c r="L50" s="21">
        <v>64</v>
      </c>
      <c r="M50" s="1" t="str">
        <f t="shared" si="1"/>
        <v>2</v>
      </c>
      <c r="N50" s="21">
        <v>69</v>
      </c>
      <c r="O50" s="1" t="str">
        <f t="shared" si="2"/>
        <v>2.5</v>
      </c>
      <c r="P50" s="21">
        <v>78</v>
      </c>
      <c r="Q50" s="1" t="str">
        <f t="shared" si="3"/>
        <v>3.5</v>
      </c>
      <c r="R50" s="21">
        <v>67</v>
      </c>
      <c r="S50" s="1" t="str">
        <f t="shared" si="4"/>
        <v>2.5</v>
      </c>
      <c r="T50" s="21">
        <v>66</v>
      </c>
      <c r="U50" s="1" t="str">
        <f t="shared" si="5"/>
        <v>2.5</v>
      </c>
      <c r="V50" s="21">
        <v>55</v>
      </c>
      <c r="W50" s="1" t="str">
        <f t="shared" si="6"/>
        <v>1.5</v>
      </c>
      <c r="X50" s="21">
        <v>81</v>
      </c>
      <c r="Y50" s="1" t="str">
        <f t="shared" si="13"/>
        <v>4</v>
      </c>
      <c r="Z50" s="21">
        <v>72</v>
      </c>
      <c r="AA50" s="1" t="str">
        <f t="shared" si="14"/>
        <v>3</v>
      </c>
      <c r="AB50" s="21">
        <v>0</v>
      </c>
      <c r="AC50" s="1" t="str">
        <f t="shared" si="15"/>
        <v>ร</v>
      </c>
      <c r="AD50" s="21">
        <v>78</v>
      </c>
      <c r="AE50" s="1" t="str">
        <f t="shared" si="16"/>
        <v>3.5</v>
      </c>
      <c r="AF50" s="61" t="e">
        <f t="shared" si="10"/>
        <v>#VALUE!</v>
      </c>
      <c r="AG50" s="36" t="s">
        <v>803</v>
      </c>
      <c r="AH50" s="21">
        <v>72</v>
      </c>
      <c r="AI50" s="1" t="str">
        <f t="shared" si="11"/>
        <v>3</v>
      </c>
      <c r="AJ50" s="21">
        <v>76</v>
      </c>
      <c r="AK50" s="1" t="str">
        <f t="shared" si="12"/>
        <v>3.5</v>
      </c>
      <c r="AL50" s="35" t="s">
        <v>783</v>
      </c>
      <c r="AM50" s="36" t="s">
        <v>791</v>
      </c>
      <c r="AN50" s="35" t="s">
        <v>783</v>
      </c>
    </row>
    <row r="51" spans="1:40" ht="21" customHeight="1">
      <c r="A51" s="54">
        <v>47</v>
      </c>
      <c r="B51" s="1">
        <v>3818</v>
      </c>
      <c r="C51" s="3" t="s">
        <v>444</v>
      </c>
      <c r="D51" s="1" t="s">
        <v>46</v>
      </c>
      <c r="E51" s="12" t="s">
        <v>156</v>
      </c>
      <c r="F51" s="21">
        <v>79</v>
      </c>
      <c r="G51" s="1" t="str">
        <f t="shared" si="8"/>
        <v>3.5</v>
      </c>
      <c r="H51" s="21">
        <v>72</v>
      </c>
      <c r="I51" s="1" t="str">
        <f t="shared" si="9"/>
        <v>3</v>
      </c>
      <c r="J51" s="21">
        <v>73</v>
      </c>
      <c r="K51" s="1" t="str">
        <f t="shared" si="0"/>
        <v>3</v>
      </c>
      <c r="L51" s="21">
        <v>79</v>
      </c>
      <c r="M51" s="1" t="str">
        <f t="shared" si="1"/>
        <v>3.5</v>
      </c>
      <c r="N51" s="21">
        <v>65</v>
      </c>
      <c r="O51" s="1" t="str">
        <f t="shared" si="2"/>
        <v>2.5</v>
      </c>
      <c r="P51" s="21">
        <v>83</v>
      </c>
      <c r="Q51" s="1" t="str">
        <f t="shared" si="3"/>
        <v>4</v>
      </c>
      <c r="R51" s="21">
        <v>62</v>
      </c>
      <c r="S51" s="1" t="str">
        <f t="shared" si="4"/>
        <v>2</v>
      </c>
      <c r="T51" s="21">
        <v>52</v>
      </c>
      <c r="U51" s="1" t="str">
        <f t="shared" si="5"/>
        <v>1</v>
      </c>
      <c r="V51" s="21">
        <v>56</v>
      </c>
      <c r="W51" s="1" t="str">
        <f t="shared" si="6"/>
        <v>1.5</v>
      </c>
      <c r="X51" s="21">
        <v>80</v>
      </c>
      <c r="Y51" s="1" t="str">
        <f t="shared" si="13"/>
        <v>4</v>
      </c>
      <c r="Z51" s="21">
        <v>70</v>
      </c>
      <c r="AA51" s="1" t="str">
        <f t="shared" si="14"/>
        <v>3</v>
      </c>
      <c r="AB51" s="21">
        <v>62</v>
      </c>
      <c r="AC51" s="1" t="str">
        <f t="shared" si="15"/>
        <v>2</v>
      </c>
      <c r="AD51" s="21">
        <v>88</v>
      </c>
      <c r="AE51" s="1" t="str">
        <f t="shared" si="16"/>
        <v>4</v>
      </c>
      <c r="AF51" s="61">
        <f t="shared" si="10"/>
        <v>2.9642857142857144</v>
      </c>
      <c r="AG51" s="36" t="s">
        <v>803</v>
      </c>
      <c r="AH51" s="21">
        <v>84</v>
      </c>
      <c r="AI51" s="1" t="str">
        <f t="shared" si="11"/>
        <v>4</v>
      </c>
      <c r="AJ51" s="21">
        <v>78</v>
      </c>
      <c r="AK51" s="1" t="str">
        <f t="shared" si="12"/>
        <v>3.5</v>
      </c>
      <c r="AL51" s="35" t="s">
        <v>783</v>
      </c>
      <c r="AM51" s="36" t="s">
        <v>786</v>
      </c>
      <c r="AN51" s="35" t="s">
        <v>783</v>
      </c>
    </row>
    <row r="52" spans="1:40" ht="21" customHeight="1">
      <c r="A52" s="7">
        <v>48</v>
      </c>
      <c r="B52" s="1">
        <v>3826</v>
      </c>
      <c r="C52" s="3" t="s">
        <v>463</v>
      </c>
      <c r="D52" s="1" t="s">
        <v>46</v>
      </c>
      <c r="E52" s="12" t="s">
        <v>156</v>
      </c>
      <c r="F52" s="21">
        <v>76</v>
      </c>
      <c r="G52" s="1" t="str">
        <f t="shared" si="8"/>
        <v>3.5</v>
      </c>
      <c r="H52" s="21">
        <v>65</v>
      </c>
      <c r="I52" s="1" t="str">
        <f t="shared" si="9"/>
        <v>2.5</v>
      </c>
      <c r="J52" s="21">
        <v>63</v>
      </c>
      <c r="K52" s="1" t="str">
        <f t="shared" si="0"/>
        <v>2</v>
      </c>
      <c r="L52" s="21">
        <v>61</v>
      </c>
      <c r="M52" s="1" t="str">
        <f t="shared" si="1"/>
        <v>2</v>
      </c>
      <c r="N52" s="21">
        <v>63</v>
      </c>
      <c r="O52" s="1" t="str">
        <f t="shared" si="2"/>
        <v>2</v>
      </c>
      <c r="P52" s="21">
        <v>83</v>
      </c>
      <c r="Q52" s="1" t="str">
        <f t="shared" si="3"/>
        <v>4</v>
      </c>
      <c r="R52" s="21">
        <v>61</v>
      </c>
      <c r="S52" s="1" t="str">
        <f t="shared" si="4"/>
        <v>2</v>
      </c>
      <c r="T52" s="21">
        <v>0</v>
      </c>
      <c r="U52" s="1" t="str">
        <f t="shared" si="5"/>
        <v>ร</v>
      </c>
      <c r="V52" s="21">
        <v>54</v>
      </c>
      <c r="W52" s="1" t="str">
        <f t="shared" si="6"/>
        <v>1</v>
      </c>
      <c r="X52" s="21">
        <v>75</v>
      </c>
      <c r="Y52" s="1" t="str">
        <f t="shared" si="13"/>
        <v>3.5</v>
      </c>
      <c r="Z52" s="21">
        <v>78</v>
      </c>
      <c r="AA52" s="1" t="str">
        <f t="shared" si="14"/>
        <v>3.5</v>
      </c>
      <c r="AB52" s="21">
        <v>0</v>
      </c>
      <c r="AC52" s="1" t="str">
        <f t="shared" si="15"/>
        <v>ร</v>
      </c>
      <c r="AD52" s="21">
        <v>78</v>
      </c>
      <c r="AE52" s="1" t="str">
        <f t="shared" si="16"/>
        <v>3.5</v>
      </c>
      <c r="AF52" s="61" t="e">
        <f t="shared" si="10"/>
        <v>#VALUE!</v>
      </c>
      <c r="AG52" s="36" t="s">
        <v>803</v>
      </c>
      <c r="AH52" s="21">
        <v>83</v>
      </c>
      <c r="AI52" s="1" t="str">
        <f t="shared" si="11"/>
        <v>4</v>
      </c>
      <c r="AJ52" s="21">
        <v>0</v>
      </c>
      <c r="AK52" s="1" t="str">
        <f t="shared" si="12"/>
        <v>ร</v>
      </c>
      <c r="AL52" s="35" t="s">
        <v>783</v>
      </c>
      <c r="AM52" s="36" t="s">
        <v>786</v>
      </c>
      <c r="AN52" s="35" t="s">
        <v>783</v>
      </c>
    </row>
    <row r="53" ht="21" customHeight="1"/>
    <row r="54" ht="21" customHeight="1"/>
    <row r="55" spans="1:41" ht="20.25" customHeight="1">
      <c r="A55" s="29" t="s">
        <v>76</v>
      </c>
      <c r="C55" s="14" t="s">
        <v>625</v>
      </c>
      <c r="D55" s="25" t="s">
        <v>626</v>
      </c>
      <c r="E55" s="26"/>
      <c r="F55" s="14"/>
      <c r="G55" s="14"/>
      <c r="H55" s="14"/>
      <c r="I55" s="14"/>
      <c r="J55" s="14"/>
      <c r="K55" s="14"/>
      <c r="L55" s="14"/>
      <c r="M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27"/>
      <c r="AF55" s="14"/>
      <c r="AG55" s="14"/>
      <c r="AH55" s="14"/>
      <c r="AI55" s="14"/>
      <c r="AJ55" s="14"/>
      <c r="AL55" s="14"/>
      <c r="AM55" s="14"/>
      <c r="AN55" s="14"/>
      <c r="AO55" s="14"/>
    </row>
    <row r="56" spans="4:41" ht="20.25" customHeight="1">
      <c r="D56" s="25" t="s">
        <v>627</v>
      </c>
      <c r="E56" s="26"/>
      <c r="F56" s="14"/>
      <c r="G56" s="14"/>
      <c r="H56" s="14"/>
      <c r="I56" s="14"/>
      <c r="J56" s="14"/>
      <c r="K56" s="14"/>
      <c r="L56" s="14"/>
      <c r="M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27"/>
      <c r="AF56" s="14"/>
      <c r="AG56" s="14"/>
      <c r="AH56" s="14"/>
      <c r="AI56" s="14"/>
      <c r="AJ56" s="14"/>
      <c r="AL56" s="14"/>
      <c r="AM56" s="14"/>
      <c r="AN56" s="14"/>
      <c r="AO56" s="14"/>
    </row>
    <row r="57" ht="21" customHeight="1"/>
    <row r="58" ht="21" customHeight="1"/>
    <row r="59" ht="21" customHeight="1"/>
    <row r="60" spans="3:38" ht="21" customHeight="1">
      <c r="C60" s="90" t="s">
        <v>518</v>
      </c>
      <c r="D60" s="90"/>
      <c r="E60" s="1">
        <v>4</v>
      </c>
      <c r="G60" s="62">
        <f>COUNTIF(G13:G52,"4")</f>
        <v>5</v>
      </c>
      <c r="I60" s="62">
        <f>COUNTIF(I13:I52,"4")</f>
        <v>0</v>
      </c>
      <c r="K60" s="62">
        <f>COUNTIF(K13:K52,"4")</f>
        <v>2</v>
      </c>
      <c r="M60" s="62">
        <f>COUNTIF(M13:M52,"4")</f>
        <v>3</v>
      </c>
      <c r="N60" s="26"/>
      <c r="O60" s="62">
        <f>COUNTIF(O13:O52,"4")</f>
        <v>0</v>
      </c>
      <c r="Q60" s="62">
        <f>COUNTIF(Q13:Q52,"4")</f>
        <v>22</v>
      </c>
      <c r="S60" s="62">
        <f>COUNTIF(S13:S52,"4")</f>
        <v>1</v>
      </c>
      <c r="U60" s="62">
        <f>COUNTIF(U13:U52,"4")</f>
        <v>0</v>
      </c>
      <c r="W60" s="62">
        <f>COUNTIF(W13:W52,"4")</f>
        <v>0</v>
      </c>
      <c r="Y60" s="62">
        <f>COUNTIF(Y13:Y52,"4")</f>
        <v>23</v>
      </c>
      <c r="AA60" s="62">
        <f>COUNTIF(AA13:AA52,"4")</f>
        <v>16</v>
      </c>
      <c r="AC60" s="62">
        <f>COUNTIF(AC13:AC52,"4")</f>
        <v>3</v>
      </c>
      <c r="AE60" s="62">
        <f>COUNTIF(AE13:AE52,"4")</f>
        <v>19</v>
      </c>
      <c r="AF60" s="53"/>
      <c r="AG60"/>
      <c r="AI60" s="62">
        <f>COUNTIF(AI13:AI52,"4")</f>
        <v>8</v>
      </c>
      <c r="AK60" s="62">
        <f>COUNTIF(AK13:AK52,"4")</f>
        <v>3</v>
      </c>
      <c r="AL60" s="26"/>
    </row>
    <row r="61" spans="5:38" ht="21" customHeight="1">
      <c r="E61" s="1">
        <v>3.5</v>
      </c>
      <c r="G61" s="62">
        <f>COUNTIF(G13:G52,"3.5")</f>
        <v>10</v>
      </c>
      <c r="I61" s="62">
        <f>COUNTIF(I13:I52,"3.5")</f>
        <v>1</v>
      </c>
      <c r="K61" s="62">
        <f>COUNTIF(K13:K52,"3.5")</f>
        <v>3</v>
      </c>
      <c r="M61" s="62">
        <f>COUNTIF(M13:M52,"3.5")</f>
        <v>3</v>
      </c>
      <c r="N61" s="26"/>
      <c r="O61" s="62">
        <f>COUNTIF(O13:O52,"3.5")</f>
        <v>0</v>
      </c>
      <c r="Q61" s="62">
        <f>COUNTIF(Q13:Q52,"3.5")</f>
        <v>16</v>
      </c>
      <c r="S61" s="62">
        <f>COUNTIF(S13:S52,"3.5")</f>
        <v>2</v>
      </c>
      <c r="U61" s="62">
        <f>COUNTIF(U13:U52,"3.5")</f>
        <v>0</v>
      </c>
      <c r="W61" s="62">
        <f>COUNTIF(W13:W52,"3.5")</f>
        <v>0</v>
      </c>
      <c r="Y61" s="62">
        <f>COUNTIF(Y13:Y52,"3.5")</f>
        <v>5</v>
      </c>
      <c r="AA61" s="62">
        <f>COUNTIF(AA13:AA52,"3.5")</f>
        <v>8</v>
      </c>
      <c r="AC61" s="62">
        <f>COUNTIF(AC13:AC52,"3.5")</f>
        <v>3</v>
      </c>
      <c r="AE61" s="62">
        <f>COUNTIF(AE13:AE52,"3.5")</f>
        <v>7</v>
      </c>
      <c r="AF61" s="53"/>
      <c r="AG61"/>
      <c r="AI61" s="62">
        <f>COUNTIF(AI13:AI52,"3.5")</f>
        <v>9</v>
      </c>
      <c r="AK61" s="62">
        <f>COUNTIF(AK13:AK52,"3.5")</f>
        <v>22</v>
      </c>
      <c r="AL61" s="26"/>
    </row>
    <row r="62" spans="5:37" ht="21" customHeight="1">
      <c r="E62" s="1">
        <v>3</v>
      </c>
      <c r="G62" s="62">
        <f>COUNTIF(G13:G52,"3")</f>
        <v>8</v>
      </c>
      <c r="I62" s="62">
        <f>COUNTIF(I13:I52,"3")</f>
        <v>11</v>
      </c>
      <c r="K62" s="62">
        <f>COUNTIF(K13:K52,"3")</f>
        <v>4</v>
      </c>
      <c r="M62" s="62">
        <f>COUNTIF(M13:M52,"3")</f>
        <v>7</v>
      </c>
      <c r="N62" s="26"/>
      <c r="O62" s="62">
        <f>COUNTIF(O13:O52,"3")</f>
        <v>10</v>
      </c>
      <c r="Q62" s="62">
        <f>COUNTIF(Q13:Q52,"3")</f>
        <v>2</v>
      </c>
      <c r="S62" s="62">
        <f>COUNTIF(S13:S52,"3")</f>
        <v>6</v>
      </c>
      <c r="U62" s="62">
        <f>COUNTIF(U13:U52,"3")</f>
        <v>2</v>
      </c>
      <c r="W62" s="62">
        <f>COUNTIF(W13:W52,"3")</f>
        <v>0</v>
      </c>
      <c r="Y62" s="62">
        <f>COUNTIF(Y13:Y52,"3")</f>
        <v>5</v>
      </c>
      <c r="AA62" s="62">
        <f>COUNTIF(AA13:AA52,"3")</f>
        <v>7</v>
      </c>
      <c r="AC62" s="62">
        <f>COUNTIF(AC13:AC52,"3")</f>
        <v>2</v>
      </c>
      <c r="AE62" s="62">
        <f>COUNTIF(AE13:AE52,"3")</f>
        <v>3</v>
      </c>
      <c r="AF62" s="53"/>
      <c r="AG62"/>
      <c r="AI62" s="62">
        <f>COUNTIF(AI13:AI52,"3")</f>
        <v>9</v>
      </c>
      <c r="AK62" s="62">
        <f>COUNTIF(AK13:AK52,"3")</f>
        <v>0</v>
      </c>
    </row>
    <row r="63" spans="5:37" ht="21" customHeight="1">
      <c r="E63" s="1">
        <v>2.5</v>
      </c>
      <c r="G63" s="62">
        <f>COUNTIF(G13:G52,"2.5")</f>
        <v>12</v>
      </c>
      <c r="I63" s="62">
        <f>COUNTIF(I13:I52,"2.5")</f>
        <v>14</v>
      </c>
      <c r="K63" s="62">
        <f>COUNTIF(K13:K52,"2.5")</f>
        <v>8</v>
      </c>
      <c r="M63" s="62">
        <f>COUNTIF(M13:M52,"2.5")</f>
        <v>9</v>
      </c>
      <c r="N63" s="26"/>
      <c r="O63" s="62">
        <f>COUNTIF(O13:O52,"2.5")</f>
        <v>15</v>
      </c>
      <c r="Q63" s="62">
        <f>COUNTIF(Q13:Q52,"2.5")</f>
        <v>0</v>
      </c>
      <c r="S63" s="62">
        <f>COUNTIF(S13:S52,"2.5")</f>
        <v>10</v>
      </c>
      <c r="U63" s="62">
        <f>COUNTIF(U13:U52,"2.5")</f>
        <v>3</v>
      </c>
      <c r="W63" s="62">
        <f>COUNTIF(W13:W52,"2.5")</f>
        <v>1</v>
      </c>
      <c r="Y63" s="62">
        <f>COUNTIF(Y13:Y52,"2.5")</f>
        <v>1</v>
      </c>
      <c r="AA63" s="62">
        <f>COUNTIF(AA13:AA52,"2.5")</f>
        <v>3</v>
      </c>
      <c r="AC63" s="62">
        <f>COUNTIF(AC13:AC52,"2.5")</f>
        <v>7</v>
      </c>
      <c r="AE63" s="62">
        <f>COUNTIF(AE13:AE52,"2.5")</f>
        <v>1</v>
      </c>
      <c r="AF63" s="53"/>
      <c r="AG63"/>
      <c r="AI63" s="62">
        <f>COUNTIF(AI13:AI52,"2.5")</f>
        <v>3</v>
      </c>
      <c r="AK63" s="62">
        <f>COUNTIF(AK13:AK52,"2.5")</f>
        <v>0</v>
      </c>
    </row>
    <row r="64" spans="5:37" ht="21" customHeight="1">
      <c r="E64" s="1">
        <v>2</v>
      </c>
      <c r="G64" s="62">
        <f>COUNTIF(G13:G52,"2")</f>
        <v>5</v>
      </c>
      <c r="I64" s="62">
        <f>COUNTIF(I13:I52,"2")</f>
        <v>9</v>
      </c>
      <c r="K64" s="62">
        <f>COUNTIF(K13:K52,"2")</f>
        <v>4</v>
      </c>
      <c r="M64" s="62">
        <f>COUNTIF(M13:M52,"2")</f>
        <v>13</v>
      </c>
      <c r="N64" s="26"/>
      <c r="O64" s="62">
        <f>COUNTIF(O13:O52,"2")</f>
        <v>11</v>
      </c>
      <c r="Q64" s="62">
        <f>COUNTIF(Q13:Q52,"2")</f>
        <v>0</v>
      </c>
      <c r="S64" s="62">
        <f>COUNTIF(S13:S52,"2")</f>
        <v>16</v>
      </c>
      <c r="U64" s="62">
        <f>COUNTIF(U13:U52,"2")</f>
        <v>11</v>
      </c>
      <c r="W64" s="62">
        <f>COUNTIF(W13:W52,"2")</f>
        <v>2</v>
      </c>
      <c r="Y64" s="62">
        <f>COUNTIF(Y13:Y52,"2")</f>
        <v>2</v>
      </c>
      <c r="AA64" s="62">
        <f>COUNTIF(AA13:AA52,"2")</f>
        <v>3</v>
      </c>
      <c r="AC64" s="62">
        <f>COUNTIF(AC13:AC52,"2")</f>
        <v>11</v>
      </c>
      <c r="AE64" s="62">
        <f>COUNTIF(AE13:AE52,"2")</f>
        <v>3</v>
      </c>
      <c r="AF64" s="53"/>
      <c r="AG64"/>
      <c r="AI64" s="62">
        <f>COUNTIF(AI13:AI52,"2")</f>
        <v>5</v>
      </c>
      <c r="AK64" s="62">
        <f>COUNTIF(AK13:AK52,"2")</f>
        <v>0</v>
      </c>
    </row>
    <row r="65" spans="5:37" ht="21" customHeight="1">
      <c r="E65" s="1">
        <v>1.5</v>
      </c>
      <c r="G65" s="52">
        <f>COUNTIF(G13:G52,"1.5")</f>
        <v>0</v>
      </c>
      <c r="I65" s="52">
        <f>COUNTIF(I13:I52,"1.5")</f>
        <v>3</v>
      </c>
      <c r="K65" s="52">
        <f>COUNTIF(K13:K52,"1.5")</f>
        <v>4</v>
      </c>
      <c r="M65" s="52">
        <f>COUNTIF(M13:M52,"1.5")</f>
        <v>4</v>
      </c>
      <c r="N65" s="26"/>
      <c r="O65" s="52">
        <f>COUNTIF(O13:O52,"1.5")</f>
        <v>2</v>
      </c>
      <c r="Q65" s="52">
        <f>COUNTIF(Q13:Q52,"1.5")</f>
        <v>0</v>
      </c>
      <c r="S65" s="52">
        <f>COUNTIF(S13:S52,"1.5")</f>
        <v>4</v>
      </c>
      <c r="U65" s="52">
        <f>COUNTIF(U13:U52,"1.5")</f>
        <v>0</v>
      </c>
      <c r="W65" s="52">
        <f>COUNTIF(W13:W52,"1.5")</f>
        <v>26</v>
      </c>
      <c r="Y65" s="52">
        <f>COUNTIF(Y13:Y52,"1.5")</f>
        <v>0</v>
      </c>
      <c r="AA65" s="52">
        <f>COUNTIF(AA13:AA52,"1.5")</f>
        <v>0</v>
      </c>
      <c r="AC65" s="52">
        <f>COUNTIF(AC13:AC52,"1.5")</f>
        <v>0</v>
      </c>
      <c r="AE65" s="52">
        <f>COUNTIF(AE13:AE52,"1.5")</f>
        <v>0</v>
      </c>
      <c r="AF65" s="53"/>
      <c r="AG65"/>
      <c r="AI65" s="52">
        <f>COUNTIF(AI13:AI52,"1.5")</f>
        <v>0</v>
      </c>
      <c r="AK65" s="52">
        <f>COUNTIF(AK13:AK52,"1.5")</f>
        <v>0</v>
      </c>
    </row>
    <row r="66" spans="5:37" ht="21" customHeight="1">
      <c r="E66" s="1">
        <v>1</v>
      </c>
      <c r="G66" s="52">
        <f>COUNTIF(G13:G52,"1")</f>
        <v>0</v>
      </c>
      <c r="I66" s="52">
        <f>COUNTIF(I13:I52,"1")</f>
        <v>0</v>
      </c>
      <c r="K66" s="52">
        <f>COUNTIF(K13:K52,"1")</f>
        <v>4</v>
      </c>
      <c r="M66" s="52">
        <f>COUNTIF(M13:M52,"1")</f>
        <v>1</v>
      </c>
      <c r="N66" s="26"/>
      <c r="O66" s="52">
        <f>COUNTIF(O13:O52,"1")</f>
        <v>0</v>
      </c>
      <c r="Q66" s="52">
        <f>COUNTIF(Q13:Q52,"1")</f>
        <v>0</v>
      </c>
      <c r="S66" s="52">
        <f>COUNTIF(S13:S52,"1")</f>
        <v>0</v>
      </c>
      <c r="U66" s="52">
        <f>COUNTIF(U13:U52,"1")</f>
        <v>11</v>
      </c>
      <c r="W66" s="52">
        <f>COUNTIF(W13:W52,"1")</f>
        <v>9</v>
      </c>
      <c r="Y66" s="52">
        <f>COUNTIF(Y13:Y52,"1")</f>
        <v>1</v>
      </c>
      <c r="AA66" s="52">
        <f>COUNTIF(AA13:AA52,"1")</f>
        <v>0</v>
      </c>
      <c r="AC66" s="52">
        <f>COUNTIF(AC13:AC52,"1")</f>
        <v>0</v>
      </c>
      <c r="AE66" s="52">
        <f>COUNTIF(AE13:AE52,"1")</f>
        <v>0</v>
      </c>
      <c r="AF66" s="53"/>
      <c r="AG66"/>
      <c r="AI66" s="52">
        <f>COUNTIF(AI13:AI52,"1")</f>
        <v>0</v>
      </c>
      <c r="AK66" s="52">
        <f>COUNTIF(AK13:AK52,"1")</f>
        <v>0</v>
      </c>
    </row>
    <row r="67" spans="5:37" ht="21" customHeight="1">
      <c r="E67" s="1">
        <v>0</v>
      </c>
      <c r="G67" s="52">
        <f>COUNTIF(G13:G52,"0")</f>
        <v>0</v>
      </c>
      <c r="I67" s="52">
        <f>COUNTIF(I13:I52,"0")</f>
        <v>2</v>
      </c>
      <c r="K67" s="52">
        <f>COUNTIF(K13:K52,"0")</f>
        <v>11</v>
      </c>
      <c r="M67" s="52">
        <f>COUNTIF(M13:M52,"0")</f>
        <v>0</v>
      </c>
      <c r="N67" s="26"/>
      <c r="O67" s="52">
        <f>COUNTIF(O13:O52,"0")</f>
        <v>0</v>
      </c>
      <c r="Q67" s="52">
        <f>COUNTIF(Q13:Q52,"0")</f>
        <v>0</v>
      </c>
      <c r="S67" s="52">
        <f>COUNTIF(S13:S52,"0")</f>
        <v>0</v>
      </c>
      <c r="U67" s="52">
        <f>COUNTIF(U13:U52,"0")</f>
        <v>0</v>
      </c>
      <c r="W67" s="52">
        <f>COUNTIF(W13:W52,"0")</f>
        <v>0</v>
      </c>
      <c r="Y67" s="52">
        <f>COUNTIF(Y13:Y52,"0")</f>
        <v>0</v>
      </c>
      <c r="AA67" s="52">
        <f>COUNTIF(AA13:AA52,"0")</f>
        <v>0</v>
      </c>
      <c r="AC67" s="52">
        <f>COUNTIF(AC13:AC52,"0")</f>
        <v>0</v>
      </c>
      <c r="AE67" s="52">
        <f>COUNTIF(AE13:AE52,"0")</f>
        <v>0</v>
      </c>
      <c r="AF67" s="53"/>
      <c r="AG67"/>
      <c r="AI67" s="52">
        <f>COUNTIF(AI13:AI52,"0")</f>
        <v>0</v>
      </c>
      <c r="AK67" s="52">
        <f>COUNTIF(AK13:AK52,"0")</f>
        <v>0</v>
      </c>
    </row>
    <row r="68" spans="5:37" ht="21" customHeight="1">
      <c r="E68" s="1" t="s">
        <v>517</v>
      </c>
      <c r="G68" s="52">
        <f>COUNTIF(G13:G52,"ร")</f>
        <v>0</v>
      </c>
      <c r="I68" s="52">
        <f>COUNTIF(I13:I52,"ร")</f>
        <v>0</v>
      </c>
      <c r="K68" s="52">
        <f>COUNTIF(K13:K52,"ร")</f>
        <v>0</v>
      </c>
      <c r="M68" s="52">
        <f>COUNTIF(M13:M52,"ร")</f>
        <v>0</v>
      </c>
      <c r="N68" s="26"/>
      <c r="O68" s="52">
        <f>COUNTIF(O13:O52,"ร")</f>
        <v>2</v>
      </c>
      <c r="Q68" s="52">
        <f>COUNTIF(Q13:Q52,"ร")</f>
        <v>0</v>
      </c>
      <c r="S68" s="52">
        <f>COUNTIF(S13:S52,"ร")</f>
        <v>1</v>
      </c>
      <c r="U68" s="52">
        <f>COUNTIF(U13:U52,"ร")</f>
        <v>13</v>
      </c>
      <c r="W68" s="52">
        <f>COUNTIF(W13:W52,"ร")</f>
        <v>2</v>
      </c>
      <c r="Y68" s="52">
        <f>COUNTIF(Y13:Y52,"ร")</f>
        <v>3</v>
      </c>
      <c r="AA68" s="52">
        <f>COUNTIF(AA13:AA52,"ร")</f>
        <v>3</v>
      </c>
      <c r="AC68" s="52">
        <f>COUNTIF(AC13:AC52,"ร")</f>
        <v>14</v>
      </c>
      <c r="AE68" s="52">
        <f>COUNTIF(AE13:AE52,"ร")</f>
        <v>7</v>
      </c>
      <c r="AF68" s="53"/>
      <c r="AG68"/>
      <c r="AI68" s="52">
        <f>COUNTIF(AI13:AI52,"ร")</f>
        <v>6</v>
      </c>
      <c r="AK68" s="52">
        <f>COUNTIF(AK13:AK52,"ร")</f>
        <v>15</v>
      </c>
    </row>
    <row r="69" spans="5:37" ht="21" customHeight="1">
      <c r="E69" s="1" t="s">
        <v>515</v>
      </c>
      <c r="G69" s="52">
        <f>COUNTIF(G13:G52,"มส")</f>
        <v>0</v>
      </c>
      <c r="I69" s="52">
        <f>COUNTIF(I13:I52,"มส")</f>
        <v>0</v>
      </c>
      <c r="K69" s="52">
        <f>COUNTIF(K13:K52,"มส")</f>
        <v>0</v>
      </c>
      <c r="M69" s="52">
        <f>COUNTIF(M13:M52,"มส")</f>
        <v>0</v>
      </c>
      <c r="N69" s="26"/>
      <c r="O69" s="52">
        <f>COUNTIF(O13:O52,"มส")</f>
        <v>0</v>
      </c>
      <c r="Q69" s="52">
        <f>COUNTIF(Q13:Q52,"มส")</f>
        <v>0</v>
      </c>
      <c r="S69" s="52">
        <f>COUNTIF(S13:S52,"มส")</f>
        <v>0</v>
      </c>
      <c r="U69" s="52">
        <f>COUNTIF(U13:U52,"มส")</f>
        <v>0</v>
      </c>
      <c r="W69" s="52">
        <f>COUNTIF(W13:W52,"มส")</f>
        <v>0</v>
      </c>
      <c r="Y69" s="52">
        <f>COUNTIF(Y13:Y52,"มส")</f>
        <v>0</v>
      </c>
      <c r="AA69" s="52">
        <f>COUNTIF(AA13:AA52,"มส")</f>
        <v>0</v>
      </c>
      <c r="AC69" s="52">
        <f>COUNTIF(AC13:AC52,"มส")</f>
        <v>0</v>
      </c>
      <c r="AE69" s="52">
        <f>COUNTIF(AE13:AE52,"มส")</f>
        <v>0</v>
      </c>
      <c r="AF69" s="53"/>
      <c r="AG69"/>
      <c r="AI69" s="52">
        <f>COUNTIF(AI13:AI52,"มส")</f>
        <v>0</v>
      </c>
      <c r="AK69" s="52">
        <f>COUNTIF(AK13:AK52,"มส")</f>
        <v>0</v>
      </c>
    </row>
  </sheetData>
  <sheetProtection/>
  <mergeCells count="29">
    <mergeCell ref="Z2:AA2"/>
    <mergeCell ref="A1:AO1"/>
    <mergeCell ref="A2:E2"/>
    <mergeCell ref="AB2:AC2"/>
    <mergeCell ref="AD2:AE2"/>
    <mergeCell ref="AG2:AI3"/>
    <mergeCell ref="AJ2:AK3"/>
    <mergeCell ref="AL2:AL3"/>
    <mergeCell ref="AM2:AN3"/>
    <mergeCell ref="A3:A4"/>
    <mergeCell ref="V3:W3"/>
    <mergeCell ref="X3:Y3"/>
    <mergeCell ref="Z3:AA3"/>
    <mergeCell ref="B3:B4"/>
    <mergeCell ref="C3:C4"/>
    <mergeCell ref="D3:D4"/>
    <mergeCell ref="E3:E4"/>
    <mergeCell ref="F3:G3"/>
    <mergeCell ref="H3:I3"/>
    <mergeCell ref="C60:D60"/>
    <mergeCell ref="AB3:AC3"/>
    <mergeCell ref="AD3:AE3"/>
    <mergeCell ref="AF3:AF4"/>
    <mergeCell ref="J3:K3"/>
    <mergeCell ref="L3:M3"/>
    <mergeCell ref="N3:O3"/>
    <mergeCell ref="P3:Q3"/>
    <mergeCell ref="R3:S3"/>
    <mergeCell ref="T3:U3"/>
  </mergeCells>
  <conditionalFormatting sqref="AL5:AL52 AN5:AN52">
    <cfRule type="cellIs" priority="5" dxfId="0" operator="between" stopIfTrue="1">
      <formula>0</formula>
      <formula>49</formula>
    </cfRule>
  </conditionalFormatting>
  <conditionalFormatting sqref="AJ5:AJ52 AH5:AH52">
    <cfRule type="cellIs" priority="2" dxfId="0" operator="between" stopIfTrue="1">
      <formula>0</formula>
      <formula>49</formula>
    </cfRule>
  </conditionalFormatting>
  <conditionalFormatting sqref="AK5:AK52 AI5:AI52">
    <cfRule type="cellIs" priority="1" dxfId="0" operator="between" stopIfTrue="1">
      <formula>0</formula>
      <formula>49</formula>
    </cfRule>
  </conditionalFormatting>
  <conditionalFormatting sqref="F5:G52 J5:K52 N5:O52 R5:S52 V5:W52 Z5:Z52 AB5:AB52 AD5:AD52">
    <cfRule type="cellIs" priority="4" dxfId="0" operator="between" stopIfTrue="1">
      <formula>0</formula>
      <formula>49</formula>
    </cfRule>
  </conditionalFormatting>
  <conditionalFormatting sqref="H5:I52 L5:M52 P5:Q52 T5:U52 X5:Y52 AA5:AA52 AC5:AC52 AE5:AE52">
    <cfRule type="cellIs" priority="3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68"/>
  <sheetViews>
    <sheetView zoomScalePageLayoutView="0" workbookViewId="0" topLeftCell="A1">
      <pane xSplit="5" ySplit="3" topLeftCell="F4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AQ11" sqref="AQ11"/>
    </sheetView>
  </sheetViews>
  <sheetFormatPr defaultColWidth="9.140625" defaultRowHeight="21" customHeight="1"/>
  <cols>
    <col min="1" max="1" width="3.57421875" style="14" customWidth="1"/>
    <col min="2" max="2" width="4.7109375" style="14" customWidth="1"/>
    <col min="3" max="3" width="23.28125" style="14" customWidth="1"/>
    <col min="4" max="4" width="13.421875" style="25" customWidth="1"/>
    <col min="5" max="5" width="12.7109375" style="25" customWidth="1"/>
    <col min="6" max="6" width="2.7109375" style="26" customWidth="1"/>
    <col min="7" max="13" width="3.00390625" style="26" customWidth="1"/>
    <col min="14" max="15" width="3.00390625" style="14" customWidth="1"/>
    <col min="16" max="31" width="3.00390625" style="26" customWidth="1"/>
    <col min="32" max="32" width="9.00390625" style="26" customWidth="1"/>
    <col min="33" max="33" width="11.421875" style="39" customWidth="1"/>
    <col min="34" max="36" width="3.00390625" style="26" customWidth="1"/>
    <col min="37" max="37" width="3.00390625" style="14" customWidth="1"/>
    <col min="38" max="38" width="3.00390625" style="28" customWidth="1"/>
    <col min="39" max="39" width="12.00390625" style="39" customWidth="1"/>
    <col min="40" max="40" width="3.00390625" style="28" customWidth="1"/>
    <col min="41" max="41" width="7.140625" style="40" customWidth="1"/>
    <col min="42" max="16384" width="9.140625" style="14" customWidth="1"/>
  </cols>
  <sheetData>
    <row r="1" spans="1:41" ht="21" customHeight="1">
      <c r="A1" s="91" t="s">
        <v>806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0" ht="84.75" customHeight="1">
      <c r="A2" s="131" t="s">
        <v>780</v>
      </c>
      <c r="B2" s="132"/>
      <c r="C2" s="132"/>
      <c r="D2" s="132"/>
      <c r="E2" s="133"/>
      <c r="F2" s="30" t="s">
        <v>293</v>
      </c>
      <c r="G2" s="31" t="s">
        <v>12</v>
      </c>
      <c r="H2" s="30" t="s">
        <v>294</v>
      </c>
      <c r="I2" s="31" t="s">
        <v>14</v>
      </c>
      <c r="J2" s="30" t="s">
        <v>295</v>
      </c>
      <c r="K2" s="32" t="s">
        <v>16</v>
      </c>
      <c r="L2" s="30" t="s">
        <v>296</v>
      </c>
      <c r="M2" s="31" t="s">
        <v>18</v>
      </c>
      <c r="N2" s="30" t="s">
        <v>297</v>
      </c>
      <c r="O2" s="31" t="s">
        <v>20</v>
      </c>
      <c r="P2" s="30" t="s">
        <v>298</v>
      </c>
      <c r="Q2" s="31" t="s">
        <v>184</v>
      </c>
      <c r="R2" s="30" t="s">
        <v>299</v>
      </c>
      <c r="S2" s="31" t="s">
        <v>300</v>
      </c>
      <c r="T2" s="32" t="s">
        <v>301</v>
      </c>
      <c r="U2" s="32" t="s">
        <v>26</v>
      </c>
      <c r="V2" s="30" t="s">
        <v>302</v>
      </c>
      <c r="W2" s="31" t="s">
        <v>28</v>
      </c>
      <c r="X2" s="30" t="s">
        <v>306</v>
      </c>
      <c r="Y2" s="31" t="s">
        <v>307</v>
      </c>
      <c r="Z2" s="115" t="s">
        <v>303</v>
      </c>
      <c r="AA2" s="116"/>
      <c r="AB2" s="115" t="s">
        <v>304</v>
      </c>
      <c r="AC2" s="116"/>
      <c r="AD2" s="115" t="s">
        <v>305</v>
      </c>
      <c r="AE2" s="116"/>
      <c r="AF2" s="34" t="s">
        <v>514</v>
      </c>
      <c r="AG2" s="102" t="s">
        <v>29</v>
      </c>
      <c r="AH2" s="102"/>
      <c r="AI2" s="102"/>
      <c r="AJ2" s="101" t="s">
        <v>30</v>
      </c>
      <c r="AK2" s="101"/>
      <c r="AL2" s="137" t="s">
        <v>308</v>
      </c>
      <c r="AM2" s="134" t="s">
        <v>191</v>
      </c>
      <c r="AN2" s="134"/>
    </row>
    <row r="3" spans="1:40" ht="15" customHeight="1">
      <c r="A3" s="101" t="s">
        <v>0</v>
      </c>
      <c r="B3" s="124" t="s">
        <v>1</v>
      </c>
      <c r="C3" s="102" t="s">
        <v>2</v>
      </c>
      <c r="D3" s="103" t="s">
        <v>3</v>
      </c>
      <c r="E3" s="134" t="s">
        <v>192</v>
      </c>
      <c r="F3" s="100">
        <v>1</v>
      </c>
      <c r="G3" s="100"/>
      <c r="H3" s="100">
        <v>0.5</v>
      </c>
      <c r="I3" s="100"/>
      <c r="J3" s="100">
        <v>0.5</v>
      </c>
      <c r="K3" s="100"/>
      <c r="L3" s="100">
        <v>0.5</v>
      </c>
      <c r="M3" s="100"/>
      <c r="N3" s="100">
        <v>0.5</v>
      </c>
      <c r="O3" s="100"/>
      <c r="P3" s="100">
        <v>0.5</v>
      </c>
      <c r="Q3" s="100"/>
      <c r="R3" s="100">
        <v>0.5</v>
      </c>
      <c r="S3" s="100"/>
      <c r="T3" s="105">
        <v>0.5</v>
      </c>
      <c r="U3" s="106"/>
      <c r="V3" s="100">
        <v>1</v>
      </c>
      <c r="W3" s="100"/>
      <c r="X3" s="100">
        <v>0.5</v>
      </c>
      <c r="Y3" s="100"/>
      <c r="Z3" s="100">
        <v>6</v>
      </c>
      <c r="AA3" s="100"/>
      <c r="AB3" s="100">
        <v>0.5</v>
      </c>
      <c r="AC3" s="100"/>
      <c r="AD3" s="100">
        <v>1.5</v>
      </c>
      <c r="AE3" s="100"/>
      <c r="AF3" s="122">
        <f>SUM(F3:AE3)</f>
        <v>14</v>
      </c>
      <c r="AG3" s="102"/>
      <c r="AH3" s="102"/>
      <c r="AI3" s="102"/>
      <c r="AJ3" s="101"/>
      <c r="AK3" s="101"/>
      <c r="AL3" s="137"/>
      <c r="AM3" s="134"/>
      <c r="AN3" s="134"/>
    </row>
    <row r="4" spans="1:40" ht="47.25" customHeight="1">
      <c r="A4" s="101"/>
      <c r="B4" s="125"/>
      <c r="C4" s="102"/>
      <c r="D4" s="104"/>
      <c r="E4" s="134"/>
      <c r="F4" s="18" t="s">
        <v>4</v>
      </c>
      <c r="G4" s="18" t="s">
        <v>5</v>
      </c>
      <c r="H4" s="18" t="s">
        <v>4</v>
      </c>
      <c r="I4" s="18" t="s">
        <v>5</v>
      </c>
      <c r="J4" s="18" t="s">
        <v>4</v>
      </c>
      <c r="K4" s="18" t="s">
        <v>5</v>
      </c>
      <c r="L4" s="18" t="s">
        <v>4</v>
      </c>
      <c r="M4" s="18" t="s">
        <v>5</v>
      </c>
      <c r="N4" s="18" t="s">
        <v>4</v>
      </c>
      <c r="O4" s="18" t="s">
        <v>5</v>
      </c>
      <c r="P4" s="18" t="s">
        <v>4</v>
      </c>
      <c r="Q4" s="18" t="s">
        <v>5</v>
      </c>
      <c r="R4" s="18" t="s">
        <v>4</v>
      </c>
      <c r="S4" s="18" t="s">
        <v>5</v>
      </c>
      <c r="T4" s="18" t="s">
        <v>4</v>
      </c>
      <c r="U4" s="18" t="s">
        <v>5</v>
      </c>
      <c r="V4" s="18" t="s">
        <v>4</v>
      </c>
      <c r="W4" s="18" t="s">
        <v>5</v>
      </c>
      <c r="X4" s="18" t="s">
        <v>4</v>
      </c>
      <c r="Y4" s="18" t="s">
        <v>5</v>
      </c>
      <c r="Z4" s="18" t="s">
        <v>4</v>
      </c>
      <c r="AA4" s="18" t="s">
        <v>5</v>
      </c>
      <c r="AB4" s="18" t="s">
        <v>4</v>
      </c>
      <c r="AC4" s="18" t="s">
        <v>5</v>
      </c>
      <c r="AD4" s="18" t="s">
        <v>4</v>
      </c>
      <c r="AE4" s="18" t="s">
        <v>5</v>
      </c>
      <c r="AF4" s="123"/>
      <c r="AG4" s="9" t="s">
        <v>9</v>
      </c>
      <c r="AH4" s="18" t="s">
        <v>4</v>
      </c>
      <c r="AI4" s="18" t="s">
        <v>5</v>
      </c>
      <c r="AJ4" s="18" t="s">
        <v>4</v>
      </c>
      <c r="AK4" s="18" t="s">
        <v>5</v>
      </c>
      <c r="AL4" s="33" t="s">
        <v>5</v>
      </c>
      <c r="AM4" s="9" t="s">
        <v>33</v>
      </c>
      <c r="AN4" s="33" t="s">
        <v>5</v>
      </c>
    </row>
    <row r="5" spans="1:40" ht="21" customHeight="1">
      <c r="A5" s="1">
        <v>1</v>
      </c>
      <c r="B5" s="1">
        <v>3183</v>
      </c>
      <c r="C5" s="3" t="s">
        <v>451</v>
      </c>
      <c r="D5" s="12" t="s">
        <v>45</v>
      </c>
      <c r="E5" s="1" t="s">
        <v>231</v>
      </c>
      <c r="F5" s="21">
        <v>71</v>
      </c>
      <c r="G5" s="1" t="str">
        <f>IF(F5&gt;=80,"4",IF(F5&gt;=75,"3.5",IF(F5&gt;=70,"3",IF(F5&gt;=65,"2.5",IF(F5&gt;=60,"2",IF(F5&gt;=55,"1.5",IF(F5&gt;=50,"1",IF(F5&gt;=1,"0","ร"))))))))</f>
        <v>3</v>
      </c>
      <c r="H5" s="21">
        <v>75</v>
      </c>
      <c r="I5" s="1" t="str">
        <f>IF(H5&gt;=80,"4",IF(H5&gt;=75,"3.5",IF(H5&gt;=70,"3",IF(H5&gt;=65,"2.5",IF(H5&gt;=60,"2",IF(H5&gt;=55,"1.5",IF(H5&gt;=50,"1",IF(H5&gt;=1,"0","ร"))))))))</f>
        <v>3.5</v>
      </c>
      <c r="J5" s="21">
        <v>80</v>
      </c>
      <c r="K5" s="1" t="str">
        <f aca="true" t="shared" si="0" ref="K5:K53">IF(J5&gt;=80,"4",IF(J5&gt;=75,"3.5",IF(J5&gt;=70,"3",IF(J5&gt;=65,"2.5",IF(J5&gt;=60,"2",IF(J5&gt;=55,"1.5",IF(J5&gt;=50,"1",IF(J5&gt;=1,"0","ร"))))))))</f>
        <v>4</v>
      </c>
      <c r="L5" s="21">
        <v>78</v>
      </c>
      <c r="M5" s="1" t="str">
        <f aca="true" t="shared" si="1" ref="M5:M53">IF(L5&gt;=80,"4",IF(L5&gt;=75,"3.5",IF(L5&gt;=70,"3",IF(L5&gt;=65,"2.5",IF(L5&gt;=60,"2",IF(L5&gt;=55,"1.5",IF(L5&gt;=50,"1",IF(L5&gt;=1,"0","ร"))))))))</f>
        <v>3.5</v>
      </c>
      <c r="N5" s="21">
        <v>67</v>
      </c>
      <c r="O5" s="1" t="str">
        <f aca="true" t="shared" si="2" ref="O5:O53">IF(N5&gt;=80,"4",IF(N5&gt;=75,"3.5",IF(N5&gt;=70,"3",IF(N5&gt;=65,"2.5",IF(N5&gt;=60,"2",IF(N5&gt;=55,"1.5",IF(N5&gt;=50,"1",IF(N5&gt;=1,"0","ร"))))))))</f>
        <v>2.5</v>
      </c>
      <c r="P5" s="21">
        <v>82</v>
      </c>
      <c r="Q5" s="1" t="str">
        <f aca="true" t="shared" si="3" ref="Q5:Q53">IF(P5&gt;=80,"4",IF(P5&gt;=75,"3.5",IF(P5&gt;=70,"3",IF(P5&gt;=65,"2.5",IF(P5&gt;=60,"2",IF(P5&gt;=55,"1.5",IF(P5&gt;=50,"1",IF(P5&gt;=1,"0","ร"))))))))</f>
        <v>4</v>
      </c>
      <c r="R5" s="21">
        <v>79</v>
      </c>
      <c r="S5" s="1" t="str">
        <f aca="true" t="shared" si="4" ref="S5:S53">IF(R5&gt;=80,"4",IF(R5&gt;=75,"3.5",IF(R5&gt;=70,"3",IF(R5&gt;=65,"2.5",IF(R5&gt;=60,"2",IF(R5&gt;=55,"1.5",IF(R5&gt;=50,"1",IF(R5&gt;=1,"0","ร"))))))))</f>
        <v>3.5</v>
      </c>
      <c r="T5" s="21">
        <v>62</v>
      </c>
      <c r="U5" s="1" t="str">
        <f aca="true" t="shared" si="5" ref="U5:U53">IF(T5&gt;=80,"4",IF(T5&gt;=75,"3.5",IF(T5&gt;=70,"3",IF(T5&gt;=65,"2.5",IF(T5&gt;=60,"2",IF(T5&gt;=55,"1.5",IF(T5&gt;=50,"1",IF(T5&gt;=1,"0","ร"))))))))</f>
        <v>2</v>
      </c>
      <c r="V5" s="21">
        <v>51</v>
      </c>
      <c r="W5" s="1" t="str">
        <f aca="true" t="shared" si="6" ref="W5:W53">IF(V5&gt;=80,"4",IF(V5&gt;=75,"3.5",IF(V5&gt;=70,"3",IF(V5&gt;=65,"2.5",IF(V5&gt;=60,"2",IF(V5&gt;=55,"1.5",IF(V5&gt;=50,"1",IF(V5&gt;=1,"0","ร"))))))))</f>
        <v>1</v>
      </c>
      <c r="X5" s="21">
        <v>96</v>
      </c>
      <c r="Y5" s="1" t="str">
        <f aca="true" t="shared" si="7" ref="Y5:AE20">IF(X5&gt;=80,"4",IF(X5&gt;=75,"3.5",IF(X5&gt;=70,"3",IF(X5&gt;=65,"2.5",IF(X5&gt;=60,"2",IF(X5&gt;=55,"1.5",IF(X5&gt;=50,"1",IF(X5&gt;=1,"0","ร"))))))))</f>
        <v>4</v>
      </c>
      <c r="Z5" s="21">
        <v>91</v>
      </c>
      <c r="AA5" s="1" t="str">
        <f t="shared" si="7"/>
        <v>4</v>
      </c>
      <c r="AB5" s="21">
        <v>80</v>
      </c>
      <c r="AC5" s="1" t="str">
        <f t="shared" si="7"/>
        <v>4</v>
      </c>
      <c r="AD5" s="21">
        <v>75</v>
      </c>
      <c r="AE5" s="1" t="str">
        <f t="shared" si="7"/>
        <v>3.5</v>
      </c>
      <c r="AF5" s="61">
        <f>(G5*1+I5*0.5+K5*0.5+M5*0.5+O5*0.5+Q5*0.5+S5*0.5+U5*0.5+W5*1+Y5*0.5+AA5*6+AC5*0.5+AE5*1.5)/14</f>
        <v>3.482142857142857</v>
      </c>
      <c r="AG5" s="36" t="s">
        <v>801</v>
      </c>
      <c r="AH5" s="21">
        <v>75</v>
      </c>
      <c r="AI5" s="1" t="str">
        <f aca="true" t="shared" si="8" ref="AI5:AI53">IF(AH5&gt;=80,"4",IF(AH5&gt;=75,"3.5",IF(AH5&gt;=70,"3",IF(AH5&gt;=65,"2.5",IF(AH5&gt;=60,"2",IF(AH5&gt;=55,"1.5",IF(AH5&gt;=50,"1",IF(AH5&gt;=1,"0","ร"))))))))</f>
        <v>3.5</v>
      </c>
      <c r="AJ5" s="21">
        <v>78</v>
      </c>
      <c r="AK5" s="1" t="str">
        <f aca="true" t="shared" si="9" ref="AK5:AK53">IF(AJ5&gt;=80,"4",IF(AJ5&gt;=75,"3.5",IF(AJ5&gt;=70,"3",IF(AJ5&gt;=65,"2.5",IF(AJ5&gt;=60,"2",IF(AJ5&gt;=55,"1.5",IF(AJ5&gt;=50,"1",IF(AJ5&gt;=1,"0","ร"))))))))</f>
        <v>3.5</v>
      </c>
      <c r="AL5" s="35" t="s">
        <v>783</v>
      </c>
      <c r="AM5" s="36" t="s">
        <v>30</v>
      </c>
      <c r="AN5" s="35" t="s">
        <v>783</v>
      </c>
    </row>
    <row r="6" spans="1:40" ht="21" customHeight="1">
      <c r="A6" s="1">
        <v>2</v>
      </c>
      <c r="B6" s="1">
        <v>3184</v>
      </c>
      <c r="C6" s="3" t="s">
        <v>618</v>
      </c>
      <c r="D6" s="12" t="s">
        <v>45</v>
      </c>
      <c r="E6" s="1" t="s">
        <v>231</v>
      </c>
      <c r="F6" s="21">
        <v>67</v>
      </c>
      <c r="G6" s="1" t="str">
        <f aca="true" t="shared" si="10" ref="G6:G53">IF(F6&gt;=80,"4",IF(F6&gt;=75,"3.5",IF(F6&gt;=70,"3",IF(F6&gt;=65,"2.5",IF(F6&gt;=60,"2",IF(F6&gt;=55,"1.5",IF(F6&gt;=50,"1",IF(F6&gt;=1,"0","ร"))))))))</f>
        <v>2.5</v>
      </c>
      <c r="H6" s="21">
        <v>51</v>
      </c>
      <c r="I6" s="1" t="str">
        <f aca="true" t="shared" si="11" ref="I6:I53">IF(H6&gt;=80,"4",IF(H6&gt;=75,"3.5",IF(H6&gt;=70,"3",IF(H6&gt;=65,"2.5",IF(H6&gt;=60,"2",IF(H6&gt;=55,"1.5",IF(H6&gt;=50,"1",IF(H6&gt;=1,"0","ร"))))))))</f>
        <v>1</v>
      </c>
      <c r="J6" s="21">
        <v>39</v>
      </c>
      <c r="K6" s="1" t="str">
        <f t="shared" si="0"/>
        <v>0</v>
      </c>
      <c r="L6" s="21">
        <v>63</v>
      </c>
      <c r="M6" s="1" t="str">
        <f t="shared" si="1"/>
        <v>2</v>
      </c>
      <c r="N6" s="21">
        <v>66</v>
      </c>
      <c r="O6" s="1" t="str">
        <f t="shared" si="2"/>
        <v>2.5</v>
      </c>
      <c r="P6" s="21">
        <v>80</v>
      </c>
      <c r="Q6" s="1" t="str">
        <f t="shared" si="3"/>
        <v>4</v>
      </c>
      <c r="R6" s="21">
        <v>67</v>
      </c>
      <c r="S6" s="1" t="str">
        <f t="shared" si="4"/>
        <v>2.5</v>
      </c>
      <c r="T6" s="21">
        <v>0</v>
      </c>
      <c r="U6" s="1" t="str">
        <f t="shared" si="5"/>
        <v>ร</v>
      </c>
      <c r="V6" s="21">
        <v>50</v>
      </c>
      <c r="W6" s="1" t="str">
        <f t="shared" si="6"/>
        <v>1</v>
      </c>
      <c r="X6" s="21">
        <v>0</v>
      </c>
      <c r="Y6" s="1" t="str">
        <f t="shared" si="7"/>
        <v>ร</v>
      </c>
      <c r="Z6" s="21">
        <v>0</v>
      </c>
      <c r="AA6" s="1" t="str">
        <f t="shared" si="7"/>
        <v>ร</v>
      </c>
      <c r="AB6" s="21">
        <v>60</v>
      </c>
      <c r="AC6" s="1" t="str">
        <f t="shared" si="7"/>
        <v>2</v>
      </c>
      <c r="AD6" s="21">
        <v>68</v>
      </c>
      <c r="AE6" s="1" t="str">
        <f t="shared" si="7"/>
        <v>2.5</v>
      </c>
      <c r="AF6" s="61" t="e">
        <f aca="true" t="shared" si="12" ref="AF6:AF53">(G6*1+I6*0.5+K6*0.5+M6*0.5+O6*0.5+Q6*0.5+S6*0.5+U6*0.5+W6*1+Y6*0.5+AA6*6+AC6*0.5+AE6*1.5)/14</f>
        <v>#VALUE!</v>
      </c>
      <c r="AG6" s="36" t="s">
        <v>801</v>
      </c>
      <c r="AH6" s="21">
        <v>76</v>
      </c>
      <c r="AI6" s="1" t="str">
        <f t="shared" si="8"/>
        <v>3.5</v>
      </c>
      <c r="AJ6" s="21">
        <v>0</v>
      </c>
      <c r="AK6" s="1" t="str">
        <f t="shared" si="9"/>
        <v>ร</v>
      </c>
      <c r="AL6" s="35" t="s">
        <v>783</v>
      </c>
      <c r="AM6" s="36" t="s">
        <v>30</v>
      </c>
      <c r="AN6" s="35" t="s">
        <v>783</v>
      </c>
    </row>
    <row r="7" spans="1:40" ht="21" customHeight="1">
      <c r="A7" s="1">
        <v>3</v>
      </c>
      <c r="B7" s="1">
        <v>3188</v>
      </c>
      <c r="C7" s="3" t="s">
        <v>452</v>
      </c>
      <c r="D7" s="12" t="s">
        <v>46</v>
      </c>
      <c r="E7" s="1" t="s">
        <v>156</v>
      </c>
      <c r="F7" s="21">
        <v>72</v>
      </c>
      <c r="G7" s="1" t="str">
        <f t="shared" si="10"/>
        <v>3</v>
      </c>
      <c r="H7" s="21">
        <v>57</v>
      </c>
      <c r="I7" s="1" t="str">
        <f t="shared" si="11"/>
        <v>1.5</v>
      </c>
      <c r="J7" s="21">
        <v>63</v>
      </c>
      <c r="K7" s="1" t="str">
        <f t="shared" si="0"/>
        <v>2</v>
      </c>
      <c r="L7" s="21">
        <v>54</v>
      </c>
      <c r="M7" s="1" t="str">
        <f t="shared" si="1"/>
        <v>1</v>
      </c>
      <c r="N7" s="21">
        <v>69</v>
      </c>
      <c r="O7" s="1" t="str">
        <f t="shared" si="2"/>
        <v>2.5</v>
      </c>
      <c r="P7" s="21">
        <v>77</v>
      </c>
      <c r="Q7" s="1" t="str">
        <f t="shared" si="3"/>
        <v>3.5</v>
      </c>
      <c r="R7" s="21">
        <v>59</v>
      </c>
      <c r="S7" s="1" t="str">
        <f t="shared" si="4"/>
        <v>1.5</v>
      </c>
      <c r="T7" s="21">
        <v>53</v>
      </c>
      <c r="U7" s="1" t="str">
        <f t="shared" si="5"/>
        <v>1</v>
      </c>
      <c r="V7" s="21">
        <v>52</v>
      </c>
      <c r="W7" s="1" t="str">
        <f t="shared" si="6"/>
        <v>1</v>
      </c>
      <c r="X7" s="21">
        <v>79</v>
      </c>
      <c r="Y7" s="1" t="str">
        <f t="shared" si="7"/>
        <v>3.5</v>
      </c>
      <c r="Z7" s="21">
        <v>74</v>
      </c>
      <c r="AA7" s="1" t="str">
        <f t="shared" si="7"/>
        <v>3</v>
      </c>
      <c r="AB7" s="21">
        <v>0</v>
      </c>
      <c r="AC7" s="1" t="str">
        <f t="shared" si="7"/>
        <v>ร</v>
      </c>
      <c r="AD7" s="21">
        <v>65</v>
      </c>
      <c r="AE7" s="1" t="str">
        <f t="shared" si="7"/>
        <v>2.5</v>
      </c>
      <c r="AF7" s="61" t="e">
        <f t="shared" si="12"/>
        <v>#VALUE!</v>
      </c>
      <c r="AG7" s="36" t="s">
        <v>801</v>
      </c>
      <c r="AH7" s="21">
        <v>77</v>
      </c>
      <c r="AI7" s="1" t="str">
        <f t="shared" si="8"/>
        <v>3.5</v>
      </c>
      <c r="AJ7" s="21">
        <v>0</v>
      </c>
      <c r="AK7" s="1" t="str">
        <f t="shared" si="9"/>
        <v>ร</v>
      </c>
      <c r="AL7" s="35" t="s">
        <v>783</v>
      </c>
      <c r="AM7" s="36" t="s">
        <v>786</v>
      </c>
      <c r="AN7" s="35" t="s">
        <v>783</v>
      </c>
    </row>
    <row r="8" spans="1:40" ht="21" customHeight="1">
      <c r="A8" s="1">
        <v>4</v>
      </c>
      <c r="B8" s="1">
        <v>3189</v>
      </c>
      <c r="C8" s="3" t="s">
        <v>453</v>
      </c>
      <c r="D8" s="12" t="s">
        <v>45</v>
      </c>
      <c r="E8" s="1" t="s">
        <v>149</v>
      </c>
      <c r="F8" s="21">
        <v>66</v>
      </c>
      <c r="G8" s="1" t="str">
        <f t="shared" si="10"/>
        <v>2.5</v>
      </c>
      <c r="H8" s="21">
        <v>62</v>
      </c>
      <c r="I8" s="1" t="str">
        <f t="shared" si="11"/>
        <v>2</v>
      </c>
      <c r="J8" s="21">
        <v>68</v>
      </c>
      <c r="K8" s="1" t="str">
        <f t="shared" si="0"/>
        <v>2.5</v>
      </c>
      <c r="L8" s="21">
        <v>68</v>
      </c>
      <c r="M8" s="1" t="str">
        <f t="shared" si="1"/>
        <v>2.5</v>
      </c>
      <c r="N8" s="21">
        <v>69</v>
      </c>
      <c r="O8" s="1" t="str">
        <f t="shared" si="2"/>
        <v>2.5</v>
      </c>
      <c r="P8" s="21">
        <v>81</v>
      </c>
      <c r="Q8" s="1" t="str">
        <f t="shared" si="3"/>
        <v>4</v>
      </c>
      <c r="R8" s="21">
        <v>71</v>
      </c>
      <c r="S8" s="1" t="str">
        <f t="shared" si="4"/>
        <v>3</v>
      </c>
      <c r="T8" s="21">
        <v>62</v>
      </c>
      <c r="U8" s="1" t="str">
        <f t="shared" si="5"/>
        <v>2</v>
      </c>
      <c r="V8" s="21">
        <v>51</v>
      </c>
      <c r="W8" s="1" t="str">
        <f t="shared" si="6"/>
        <v>1</v>
      </c>
      <c r="X8" s="21">
        <v>83</v>
      </c>
      <c r="Y8" s="1" t="str">
        <f t="shared" si="7"/>
        <v>4</v>
      </c>
      <c r="Z8" s="21">
        <v>79</v>
      </c>
      <c r="AA8" s="1" t="str">
        <f t="shared" si="7"/>
        <v>3.5</v>
      </c>
      <c r="AB8" s="21">
        <v>61</v>
      </c>
      <c r="AC8" s="1" t="str">
        <f t="shared" si="7"/>
        <v>2</v>
      </c>
      <c r="AD8" s="21">
        <v>79</v>
      </c>
      <c r="AE8" s="1" t="str">
        <f t="shared" si="7"/>
        <v>3.5</v>
      </c>
      <c r="AF8" s="61">
        <f t="shared" si="12"/>
        <v>3</v>
      </c>
      <c r="AG8" s="36" t="s">
        <v>801</v>
      </c>
      <c r="AH8" s="21">
        <v>64</v>
      </c>
      <c r="AI8" s="1" t="str">
        <f t="shared" si="8"/>
        <v>2</v>
      </c>
      <c r="AJ8" s="21">
        <v>77</v>
      </c>
      <c r="AK8" s="1" t="str">
        <f t="shared" si="9"/>
        <v>3.5</v>
      </c>
      <c r="AL8" s="35" t="s">
        <v>783</v>
      </c>
      <c r="AM8" s="36" t="s">
        <v>791</v>
      </c>
      <c r="AN8" s="35" t="s">
        <v>783</v>
      </c>
    </row>
    <row r="9" spans="1:40" ht="21" customHeight="1">
      <c r="A9" s="1">
        <v>5</v>
      </c>
      <c r="B9" s="9">
        <v>3190</v>
      </c>
      <c r="C9" s="10" t="s">
        <v>454</v>
      </c>
      <c r="D9" s="12" t="s">
        <v>45</v>
      </c>
      <c r="E9" s="9" t="s">
        <v>156</v>
      </c>
      <c r="F9" s="21">
        <v>74</v>
      </c>
      <c r="G9" s="1" t="str">
        <f t="shared" si="10"/>
        <v>3</v>
      </c>
      <c r="H9" s="21">
        <v>61</v>
      </c>
      <c r="I9" s="1" t="str">
        <f t="shared" si="11"/>
        <v>2</v>
      </c>
      <c r="J9" s="21">
        <v>57</v>
      </c>
      <c r="K9" s="1" t="str">
        <f t="shared" si="0"/>
        <v>1.5</v>
      </c>
      <c r="L9" s="21">
        <v>52</v>
      </c>
      <c r="M9" s="1" t="str">
        <f t="shared" si="1"/>
        <v>1</v>
      </c>
      <c r="N9" s="21">
        <v>63</v>
      </c>
      <c r="O9" s="1" t="str">
        <f t="shared" si="2"/>
        <v>2</v>
      </c>
      <c r="P9" s="21">
        <v>79</v>
      </c>
      <c r="Q9" s="1" t="str">
        <f t="shared" si="3"/>
        <v>3.5</v>
      </c>
      <c r="R9" s="21">
        <v>51</v>
      </c>
      <c r="S9" s="1" t="str">
        <f t="shared" si="4"/>
        <v>1</v>
      </c>
      <c r="T9" s="21">
        <v>52</v>
      </c>
      <c r="U9" s="1" t="str">
        <f t="shared" si="5"/>
        <v>1</v>
      </c>
      <c r="V9" s="21">
        <v>50</v>
      </c>
      <c r="W9" s="1" t="str">
        <f t="shared" si="6"/>
        <v>1</v>
      </c>
      <c r="X9" s="21">
        <v>64</v>
      </c>
      <c r="Y9" s="1" t="str">
        <f t="shared" si="7"/>
        <v>2</v>
      </c>
      <c r="Z9" s="21">
        <v>74</v>
      </c>
      <c r="AA9" s="1" t="str">
        <f t="shared" si="7"/>
        <v>3</v>
      </c>
      <c r="AB9" s="21">
        <v>64</v>
      </c>
      <c r="AC9" s="1" t="str">
        <f t="shared" si="7"/>
        <v>2</v>
      </c>
      <c r="AD9" s="21">
        <v>67</v>
      </c>
      <c r="AE9" s="1" t="str">
        <f t="shared" si="7"/>
        <v>2.5</v>
      </c>
      <c r="AF9" s="61">
        <f t="shared" si="12"/>
        <v>2.4107142857142856</v>
      </c>
      <c r="AG9" s="36" t="s">
        <v>801</v>
      </c>
      <c r="AH9" s="21">
        <v>78</v>
      </c>
      <c r="AI9" s="1" t="str">
        <f t="shared" si="8"/>
        <v>3.5</v>
      </c>
      <c r="AJ9" s="21">
        <v>0</v>
      </c>
      <c r="AK9" s="1" t="str">
        <f t="shared" si="9"/>
        <v>ร</v>
      </c>
      <c r="AL9" s="35" t="s">
        <v>783</v>
      </c>
      <c r="AM9" s="36" t="s">
        <v>786</v>
      </c>
      <c r="AN9" s="35" t="s">
        <v>783</v>
      </c>
    </row>
    <row r="10" spans="1:40" ht="21" customHeight="1">
      <c r="A10" s="1">
        <v>6</v>
      </c>
      <c r="B10" s="1">
        <v>3191</v>
      </c>
      <c r="C10" s="3" t="s">
        <v>455</v>
      </c>
      <c r="D10" s="12" t="s">
        <v>46</v>
      </c>
      <c r="E10" s="1" t="s">
        <v>170</v>
      </c>
      <c r="F10" s="21">
        <v>68</v>
      </c>
      <c r="G10" s="1" t="str">
        <f t="shared" si="10"/>
        <v>2.5</v>
      </c>
      <c r="H10" s="21">
        <v>55</v>
      </c>
      <c r="I10" s="1" t="str">
        <f t="shared" si="11"/>
        <v>1.5</v>
      </c>
      <c r="J10" s="21">
        <v>69</v>
      </c>
      <c r="K10" s="1" t="str">
        <f t="shared" si="0"/>
        <v>2.5</v>
      </c>
      <c r="L10" s="21">
        <v>74</v>
      </c>
      <c r="M10" s="1" t="str">
        <f t="shared" si="1"/>
        <v>3</v>
      </c>
      <c r="N10" s="21">
        <v>68</v>
      </c>
      <c r="O10" s="1" t="str">
        <f t="shared" si="2"/>
        <v>2.5</v>
      </c>
      <c r="P10" s="21">
        <v>83</v>
      </c>
      <c r="Q10" s="1" t="str">
        <f t="shared" si="3"/>
        <v>4</v>
      </c>
      <c r="R10" s="21">
        <v>78</v>
      </c>
      <c r="S10" s="1" t="str">
        <f t="shared" si="4"/>
        <v>3.5</v>
      </c>
      <c r="T10" s="21">
        <v>72</v>
      </c>
      <c r="U10" s="1" t="str">
        <f t="shared" si="5"/>
        <v>3</v>
      </c>
      <c r="V10" s="21">
        <v>51</v>
      </c>
      <c r="W10" s="1" t="str">
        <f t="shared" si="6"/>
        <v>1</v>
      </c>
      <c r="X10" s="21">
        <v>90</v>
      </c>
      <c r="Y10" s="1" t="str">
        <f t="shared" si="7"/>
        <v>4</v>
      </c>
      <c r="Z10" s="21">
        <v>85</v>
      </c>
      <c r="AA10" s="1" t="str">
        <f t="shared" si="7"/>
        <v>4</v>
      </c>
      <c r="AB10" s="21">
        <v>68</v>
      </c>
      <c r="AC10" s="1" t="str">
        <f t="shared" si="7"/>
        <v>2.5</v>
      </c>
      <c r="AD10" s="21">
        <v>77</v>
      </c>
      <c r="AE10" s="1" t="str">
        <f t="shared" si="7"/>
        <v>3.5</v>
      </c>
      <c r="AF10" s="61">
        <f t="shared" si="12"/>
        <v>3.2857142857142856</v>
      </c>
      <c r="AG10" s="36" t="s">
        <v>801</v>
      </c>
      <c r="AH10" s="21">
        <v>83</v>
      </c>
      <c r="AI10" s="1" t="str">
        <f t="shared" si="8"/>
        <v>4</v>
      </c>
      <c r="AJ10" s="21">
        <v>78</v>
      </c>
      <c r="AK10" s="1" t="str">
        <f t="shared" si="9"/>
        <v>3.5</v>
      </c>
      <c r="AL10" s="35" t="s">
        <v>783</v>
      </c>
      <c r="AM10" s="36" t="s">
        <v>791</v>
      </c>
      <c r="AN10" s="35" t="s">
        <v>783</v>
      </c>
    </row>
    <row r="11" spans="1:40" ht="21" customHeight="1">
      <c r="A11" s="1">
        <v>7</v>
      </c>
      <c r="B11" s="1">
        <v>3202</v>
      </c>
      <c r="C11" s="3" t="s">
        <v>456</v>
      </c>
      <c r="D11" s="12" t="s">
        <v>46</v>
      </c>
      <c r="E11" s="1" t="s">
        <v>170</v>
      </c>
      <c r="F11" s="21">
        <v>73</v>
      </c>
      <c r="G11" s="1" t="str">
        <f t="shared" si="10"/>
        <v>3</v>
      </c>
      <c r="H11" s="21">
        <v>57</v>
      </c>
      <c r="I11" s="1" t="str">
        <f t="shared" si="11"/>
        <v>1.5</v>
      </c>
      <c r="J11" s="21">
        <v>68</v>
      </c>
      <c r="K11" s="1" t="str">
        <f t="shared" si="0"/>
        <v>2.5</v>
      </c>
      <c r="L11" s="21">
        <v>64</v>
      </c>
      <c r="M11" s="1" t="str">
        <f t="shared" si="1"/>
        <v>2</v>
      </c>
      <c r="N11" s="21">
        <v>72</v>
      </c>
      <c r="O11" s="1" t="str">
        <f t="shared" si="2"/>
        <v>3</v>
      </c>
      <c r="P11" s="21">
        <v>77</v>
      </c>
      <c r="Q11" s="1" t="str">
        <f t="shared" si="3"/>
        <v>3.5</v>
      </c>
      <c r="R11" s="21">
        <v>72</v>
      </c>
      <c r="S11" s="1" t="str">
        <f t="shared" si="4"/>
        <v>3</v>
      </c>
      <c r="T11" s="21">
        <v>66</v>
      </c>
      <c r="U11" s="1" t="str">
        <f t="shared" si="5"/>
        <v>2.5</v>
      </c>
      <c r="V11" s="21">
        <v>50</v>
      </c>
      <c r="W11" s="1" t="str">
        <f t="shared" si="6"/>
        <v>1</v>
      </c>
      <c r="X11" s="21">
        <v>83</v>
      </c>
      <c r="Y11" s="1" t="str">
        <f t="shared" si="7"/>
        <v>4</v>
      </c>
      <c r="Z11" s="21">
        <v>72</v>
      </c>
      <c r="AA11" s="1" t="str">
        <f t="shared" si="7"/>
        <v>3</v>
      </c>
      <c r="AB11" s="21">
        <v>64</v>
      </c>
      <c r="AC11" s="1" t="str">
        <f t="shared" si="7"/>
        <v>2</v>
      </c>
      <c r="AD11" s="21">
        <v>71</v>
      </c>
      <c r="AE11" s="1" t="str">
        <f t="shared" si="7"/>
        <v>3</v>
      </c>
      <c r="AF11" s="61">
        <f t="shared" si="12"/>
        <v>2.75</v>
      </c>
      <c r="AG11" s="36" t="s">
        <v>801</v>
      </c>
      <c r="AH11" s="21">
        <v>68</v>
      </c>
      <c r="AI11" s="1" t="str">
        <f t="shared" si="8"/>
        <v>2.5</v>
      </c>
      <c r="AJ11" s="21">
        <v>86</v>
      </c>
      <c r="AK11" s="1" t="str">
        <f t="shared" si="9"/>
        <v>4</v>
      </c>
      <c r="AL11" s="35" t="s">
        <v>783</v>
      </c>
      <c r="AM11" s="36" t="s">
        <v>791</v>
      </c>
      <c r="AN11" s="35" t="s">
        <v>783</v>
      </c>
    </row>
    <row r="12" spans="1:40" ht="21" customHeight="1">
      <c r="A12" s="1">
        <v>8</v>
      </c>
      <c r="B12" s="1">
        <v>3203</v>
      </c>
      <c r="C12" s="3" t="s">
        <v>457</v>
      </c>
      <c r="D12" s="12" t="s">
        <v>45</v>
      </c>
      <c r="E12" s="1" t="s">
        <v>147</v>
      </c>
      <c r="F12" s="21">
        <v>70</v>
      </c>
      <c r="G12" s="1" t="str">
        <f t="shared" si="10"/>
        <v>3</v>
      </c>
      <c r="H12" s="21">
        <v>58</v>
      </c>
      <c r="I12" s="1" t="str">
        <f t="shared" si="11"/>
        <v>1.5</v>
      </c>
      <c r="J12" s="21">
        <v>62</v>
      </c>
      <c r="K12" s="1" t="str">
        <f t="shared" si="0"/>
        <v>2</v>
      </c>
      <c r="L12" s="21">
        <v>56</v>
      </c>
      <c r="M12" s="1" t="str">
        <f t="shared" si="1"/>
        <v>1.5</v>
      </c>
      <c r="N12" s="21">
        <v>66</v>
      </c>
      <c r="O12" s="1" t="str">
        <f t="shared" si="2"/>
        <v>2.5</v>
      </c>
      <c r="P12" s="21">
        <v>78</v>
      </c>
      <c r="Q12" s="1" t="str">
        <f t="shared" si="3"/>
        <v>3.5</v>
      </c>
      <c r="R12" s="21">
        <v>64</v>
      </c>
      <c r="S12" s="1" t="str">
        <f t="shared" si="4"/>
        <v>2</v>
      </c>
      <c r="T12" s="21">
        <v>53</v>
      </c>
      <c r="U12" s="1" t="str">
        <f t="shared" si="5"/>
        <v>1</v>
      </c>
      <c r="V12" s="21">
        <v>53</v>
      </c>
      <c r="W12" s="1" t="str">
        <f t="shared" si="6"/>
        <v>1</v>
      </c>
      <c r="X12" s="21">
        <v>62</v>
      </c>
      <c r="Y12" s="1" t="str">
        <f t="shared" si="7"/>
        <v>2</v>
      </c>
      <c r="Z12" s="21">
        <v>0</v>
      </c>
      <c r="AA12" s="1" t="str">
        <f t="shared" si="7"/>
        <v>ร</v>
      </c>
      <c r="AB12" s="21">
        <v>0</v>
      </c>
      <c r="AC12" s="1" t="str">
        <f t="shared" si="7"/>
        <v>ร</v>
      </c>
      <c r="AD12" s="21">
        <v>70</v>
      </c>
      <c r="AE12" s="1" t="str">
        <f t="shared" si="7"/>
        <v>3</v>
      </c>
      <c r="AF12" s="61" t="e">
        <f t="shared" si="12"/>
        <v>#VALUE!</v>
      </c>
      <c r="AG12" s="36" t="s">
        <v>801</v>
      </c>
      <c r="AH12" s="21">
        <v>71</v>
      </c>
      <c r="AI12" s="1" t="str">
        <f t="shared" si="8"/>
        <v>3</v>
      </c>
      <c r="AJ12" s="21">
        <v>77</v>
      </c>
      <c r="AK12" s="1" t="str">
        <f t="shared" si="9"/>
        <v>3.5</v>
      </c>
      <c r="AL12" s="35" t="s">
        <v>783</v>
      </c>
      <c r="AM12" s="36" t="s">
        <v>793</v>
      </c>
      <c r="AN12" s="35" t="s">
        <v>783</v>
      </c>
    </row>
    <row r="13" spans="1:40" ht="21" customHeight="1">
      <c r="A13" s="1">
        <v>9</v>
      </c>
      <c r="B13" s="1">
        <v>3206</v>
      </c>
      <c r="C13" s="3" t="s">
        <v>458</v>
      </c>
      <c r="D13" s="12" t="s">
        <v>46</v>
      </c>
      <c r="E13" s="1" t="s">
        <v>170</v>
      </c>
      <c r="F13" s="21">
        <v>68</v>
      </c>
      <c r="G13" s="1" t="str">
        <f t="shared" si="10"/>
        <v>2.5</v>
      </c>
      <c r="H13" s="21">
        <v>56</v>
      </c>
      <c r="I13" s="1" t="str">
        <f t="shared" si="11"/>
        <v>1.5</v>
      </c>
      <c r="J13" s="21">
        <v>51</v>
      </c>
      <c r="K13" s="1" t="str">
        <f t="shared" si="0"/>
        <v>1</v>
      </c>
      <c r="L13" s="21">
        <v>54</v>
      </c>
      <c r="M13" s="1" t="str">
        <f t="shared" si="1"/>
        <v>1</v>
      </c>
      <c r="N13" s="21">
        <v>63</v>
      </c>
      <c r="O13" s="1" t="str">
        <f t="shared" si="2"/>
        <v>2</v>
      </c>
      <c r="P13" s="21">
        <v>82</v>
      </c>
      <c r="Q13" s="1" t="str">
        <f t="shared" si="3"/>
        <v>4</v>
      </c>
      <c r="R13" s="21">
        <v>73</v>
      </c>
      <c r="S13" s="1" t="str">
        <f t="shared" si="4"/>
        <v>3</v>
      </c>
      <c r="T13" s="21">
        <v>52</v>
      </c>
      <c r="U13" s="1" t="str">
        <f t="shared" si="5"/>
        <v>1</v>
      </c>
      <c r="V13" s="21">
        <v>56</v>
      </c>
      <c r="W13" s="1" t="str">
        <f t="shared" si="6"/>
        <v>1.5</v>
      </c>
      <c r="X13" s="21">
        <v>86</v>
      </c>
      <c r="Y13" s="1" t="str">
        <f t="shared" si="7"/>
        <v>4</v>
      </c>
      <c r="Z13" s="21">
        <v>83</v>
      </c>
      <c r="AA13" s="1" t="str">
        <f t="shared" si="7"/>
        <v>4</v>
      </c>
      <c r="AB13" s="21">
        <v>64</v>
      </c>
      <c r="AC13" s="1" t="str">
        <f t="shared" si="7"/>
        <v>2</v>
      </c>
      <c r="AD13" s="21">
        <v>80</v>
      </c>
      <c r="AE13" s="1" t="str">
        <f t="shared" si="7"/>
        <v>4</v>
      </c>
      <c r="AF13" s="61">
        <f t="shared" si="12"/>
        <v>3.125</v>
      </c>
      <c r="AG13" s="36" t="s">
        <v>801</v>
      </c>
      <c r="AH13" s="21">
        <v>65</v>
      </c>
      <c r="AI13" s="1" t="str">
        <f t="shared" si="8"/>
        <v>2.5</v>
      </c>
      <c r="AJ13" s="21">
        <v>82</v>
      </c>
      <c r="AK13" s="1" t="str">
        <f t="shared" si="9"/>
        <v>4</v>
      </c>
      <c r="AL13" s="35" t="s">
        <v>783</v>
      </c>
      <c r="AM13" s="36" t="s">
        <v>793</v>
      </c>
      <c r="AN13" s="35" t="s">
        <v>783</v>
      </c>
    </row>
    <row r="14" spans="1:40" ht="21" customHeight="1">
      <c r="A14" s="1">
        <v>10</v>
      </c>
      <c r="B14" s="1">
        <v>3208</v>
      </c>
      <c r="C14" s="3" t="s">
        <v>459</v>
      </c>
      <c r="D14" s="12" t="s">
        <v>45</v>
      </c>
      <c r="E14" s="1" t="s">
        <v>170</v>
      </c>
      <c r="F14" s="21">
        <v>66</v>
      </c>
      <c r="G14" s="1" t="str">
        <f t="shared" si="10"/>
        <v>2.5</v>
      </c>
      <c r="H14" s="21">
        <v>69</v>
      </c>
      <c r="I14" s="1" t="str">
        <f t="shared" si="11"/>
        <v>2.5</v>
      </c>
      <c r="J14" s="21">
        <v>61</v>
      </c>
      <c r="K14" s="1" t="str">
        <f t="shared" si="0"/>
        <v>2</v>
      </c>
      <c r="L14" s="21">
        <v>64</v>
      </c>
      <c r="M14" s="1" t="str">
        <f t="shared" si="1"/>
        <v>2</v>
      </c>
      <c r="N14" s="21">
        <v>63</v>
      </c>
      <c r="O14" s="1" t="str">
        <f t="shared" si="2"/>
        <v>2</v>
      </c>
      <c r="P14" s="21">
        <v>83</v>
      </c>
      <c r="Q14" s="1" t="str">
        <f t="shared" si="3"/>
        <v>4</v>
      </c>
      <c r="R14" s="21">
        <v>68</v>
      </c>
      <c r="S14" s="1" t="str">
        <f t="shared" si="4"/>
        <v>2.5</v>
      </c>
      <c r="T14" s="21">
        <v>65</v>
      </c>
      <c r="U14" s="1" t="str">
        <f t="shared" si="5"/>
        <v>2.5</v>
      </c>
      <c r="V14" s="21">
        <v>54</v>
      </c>
      <c r="W14" s="1" t="str">
        <f t="shared" si="6"/>
        <v>1</v>
      </c>
      <c r="X14" s="21">
        <v>84</v>
      </c>
      <c r="Y14" s="1" t="str">
        <f t="shared" si="7"/>
        <v>4</v>
      </c>
      <c r="Z14" s="21">
        <v>84</v>
      </c>
      <c r="AA14" s="1" t="str">
        <f t="shared" si="7"/>
        <v>4</v>
      </c>
      <c r="AB14" s="21">
        <v>71</v>
      </c>
      <c r="AC14" s="1" t="str">
        <f t="shared" si="7"/>
        <v>3</v>
      </c>
      <c r="AD14" s="21">
        <v>80</v>
      </c>
      <c r="AE14" s="1" t="str">
        <f t="shared" si="7"/>
        <v>4</v>
      </c>
      <c r="AF14" s="61">
        <f t="shared" si="12"/>
        <v>3.267857142857143</v>
      </c>
      <c r="AG14" s="36" t="s">
        <v>801</v>
      </c>
      <c r="AH14" s="21">
        <v>77</v>
      </c>
      <c r="AI14" s="1" t="str">
        <f t="shared" si="8"/>
        <v>3.5</v>
      </c>
      <c r="AJ14" s="21">
        <v>78</v>
      </c>
      <c r="AK14" s="1" t="str">
        <f t="shared" si="9"/>
        <v>3.5</v>
      </c>
      <c r="AL14" s="35" t="s">
        <v>783</v>
      </c>
      <c r="AM14" s="36" t="s">
        <v>793</v>
      </c>
      <c r="AN14" s="35" t="s">
        <v>783</v>
      </c>
    </row>
    <row r="15" spans="1:40" ht="21" customHeight="1">
      <c r="A15" s="1">
        <v>11</v>
      </c>
      <c r="B15" s="1">
        <v>3210</v>
      </c>
      <c r="C15" s="3" t="s">
        <v>460</v>
      </c>
      <c r="D15" s="12" t="s">
        <v>46</v>
      </c>
      <c r="E15" s="1" t="s">
        <v>170</v>
      </c>
      <c r="F15" s="21">
        <v>71</v>
      </c>
      <c r="G15" s="1" t="str">
        <f t="shared" si="10"/>
        <v>3</v>
      </c>
      <c r="H15" s="21">
        <v>58</v>
      </c>
      <c r="I15" s="1" t="str">
        <f t="shared" si="11"/>
        <v>1.5</v>
      </c>
      <c r="J15" s="21">
        <v>70</v>
      </c>
      <c r="K15" s="1" t="str">
        <f t="shared" si="0"/>
        <v>3</v>
      </c>
      <c r="L15" s="21">
        <v>70</v>
      </c>
      <c r="M15" s="1" t="str">
        <f t="shared" si="1"/>
        <v>3</v>
      </c>
      <c r="N15" s="21">
        <v>68</v>
      </c>
      <c r="O15" s="1" t="str">
        <f t="shared" si="2"/>
        <v>2.5</v>
      </c>
      <c r="P15" s="21">
        <v>84</v>
      </c>
      <c r="Q15" s="1" t="str">
        <f t="shared" si="3"/>
        <v>4</v>
      </c>
      <c r="R15" s="21">
        <v>79</v>
      </c>
      <c r="S15" s="1" t="str">
        <f t="shared" si="4"/>
        <v>3.5</v>
      </c>
      <c r="T15" s="21">
        <v>62</v>
      </c>
      <c r="U15" s="1" t="str">
        <f t="shared" si="5"/>
        <v>2</v>
      </c>
      <c r="V15" s="21">
        <v>53</v>
      </c>
      <c r="W15" s="1" t="str">
        <f t="shared" si="6"/>
        <v>1</v>
      </c>
      <c r="X15" s="21">
        <v>85</v>
      </c>
      <c r="Y15" s="1" t="str">
        <f t="shared" si="7"/>
        <v>4</v>
      </c>
      <c r="Z15" s="21">
        <v>86</v>
      </c>
      <c r="AA15" s="1" t="str">
        <f t="shared" si="7"/>
        <v>4</v>
      </c>
      <c r="AB15" s="21">
        <v>68</v>
      </c>
      <c r="AC15" s="1" t="str">
        <f t="shared" si="7"/>
        <v>2.5</v>
      </c>
      <c r="AD15" s="21">
        <v>85</v>
      </c>
      <c r="AE15" s="1" t="str">
        <f t="shared" si="7"/>
        <v>4</v>
      </c>
      <c r="AF15" s="61">
        <f t="shared" si="12"/>
        <v>3.357142857142857</v>
      </c>
      <c r="AG15" s="36" t="s">
        <v>801</v>
      </c>
      <c r="AH15" s="21">
        <v>67</v>
      </c>
      <c r="AI15" s="1" t="str">
        <f t="shared" si="8"/>
        <v>2.5</v>
      </c>
      <c r="AJ15" s="21">
        <v>86</v>
      </c>
      <c r="AK15" s="1" t="str">
        <f t="shared" si="9"/>
        <v>4</v>
      </c>
      <c r="AL15" s="35" t="s">
        <v>783</v>
      </c>
      <c r="AM15" s="36" t="s">
        <v>791</v>
      </c>
      <c r="AN15" s="35" t="s">
        <v>783</v>
      </c>
    </row>
    <row r="16" spans="1:40" ht="21" customHeight="1">
      <c r="A16" s="1">
        <v>12</v>
      </c>
      <c r="B16" s="1">
        <v>3214</v>
      </c>
      <c r="C16" s="3" t="s">
        <v>461</v>
      </c>
      <c r="D16" s="12" t="s">
        <v>46</v>
      </c>
      <c r="E16" s="1" t="s">
        <v>156</v>
      </c>
      <c r="F16" s="21">
        <v>88</v>
      </c>
      <c r="G16" s="1" t="str">
        <f t="shared" si="10"/>
        <v>4</v>
      </c>
      <c r="H16" s="21">
        <v>81</v>
      </c>
      <c r="I16" s="1" t="str">
        <f t="shared" si="11"/>
        <v>4</v>
      </c>
      <c r="J16" s="21">
        <v>82</v>
      </c>
      <c r="K16" s="1" t="str">
        <f t="shared" si="0"/>
        <v>4</v>
      </c>
      <c r="L16" s="21">
        <v>78</v>
      </c>
      <c r="M16" s="1" t="str">
        <f t="shared" si="1"/>
        <v>3.5</v>
      </c>
      <c r="N16" s="21">
        <v>68</v>
      </c>
      <c r="O16" s="1" t="str">
        <f t="shared" si="2"/>
        <v>2.5</v>
      </c>
      <c r="P16" s="21">
        <v>81</v>
      </c>
      <c r="Q16" s="1" t="str">
        <f t="shared" si="3"/>
        <v>4</v>
      </c>
      <c r="R16" s="21">
        <v>82</v>
      </c>
      <c r="S16" s="1" t="str">
        <f t="shared" si="4"/>
        <v>4</v>
      </c>
      <c r="T16" s="21">
        <v>82</v>
      </c>
      <c r="U16" s="1" t="str">
        <f t="shared" si="5"/>
        <v>4</v>
      </c>
      <c r="V16" s="21">
        <v>64</v>
      </c>
      <c r="W16" s="1" t="str">
        <f t="shared" si="6"/>
        <v>2</v>
      </c>
      <c r="X16" s="21">
        <v>95</v>
      </c>
      <c r="Y16" s="1" t="str">
        <f t="shared" si="7"/>
        <v>4</v>
      </c>
      <c r="Z16" s="21">
        <v>87</v>
      </c>
      <c r="AA16" s="1" t="str">
        <f t="shared" si="7"/>
        <v>4</v>
      </c>
      <c r="AB16" s="21">
        <v>90</v>
      </c>
      <c r="AC16" s="1" t="str">
        <f t="shared" si="7"/>
        <v>4</v>
      </c>
      <c r="AD16" s="21">
        <v>87</v>
      </c>
      <c r="AE16" s="1" t="str">
        <f t="shared" si="7"/>
        <v>4</v>
      </c>
      <c r="AF16" s="61">
        <f t="shared" si="12"/>
        <v>3.7857142857142856</v>
      </c>
      <c r="AG16" s="36" t="s">
        <v>801</v>
      </c>
      <c r="AH16" s="21">
        <v>70</v>
      </c>
      <c r="AI16" s="1" t="str">
        <f t="shared" si="8"/>
        <v>3</v>
      </c>
      <c r="AJ16" s="21">
        <v>78</v>
      </c>
      <c r="AK16" s="1" t="str">
        <f t="shared" si="9"/>
        <v>3.5</v>
      </c>
      <c r="AL16" s="35" t="s">
        <v>783</v>
      </c>
      <c r="AM16" s="36" t="s">
        <v>30</v>
      </c>
      <c r="AN16" s="35" t="s">
        <v>783</v>
      </c>
    </row>
    <row r="17" spans="1:40" ht="21" customHeight="1">
      <c r="A17" s="1">
        <v>13</v>
      </c>
      <c r="B17" s="1">
        <v>3215</v>
      </c>
      <c r="C17" s="3" t="s">
        <v>481</v>
      </c>
      <c r="D17" s="12" t="s">
        <v>46</v>
      </c>
      <c r="E17" s="1" t="s">
        <v>147</v>
      </c>
      <c r="F17" s="21">
        <v>75</v>
      </c>
      <c r="G17" s="1" t="str">
        <f t="shared" si="10"/>
        <v>3.5</v>
      </c>
      <c r="H17" s="21">
        <v>76</v>
      </c>
      <c r="I17" s="1" t="str">
        <f t="shared" si="11"/>
        <v>3.5</v>
      </c>
      <c r="J17" s="21">
        <v>67</v>
      </c>
      <c r="K17" s="1" t="str">
        <f t="shared" si="0"/>
        <v>2.5</v>
      </c>
      <c r="L17" s="21">
        <v>71</v>
      </c>
      <c r="M17" s="1" t="str">
        <f t="shared" si="1"/>
        <v>3</v>
      </c>
      <c r="N17" s="21">
        <v>69</v>
      </c>
      <c r="O17" s="1" t="str">
        <f t="shared" si="2"/>
        <v>2.5</v>
      </c>
      <c r="P17" s="21">
        <v>83</v>
      </c>
      <c r="Q17" s="1" t="str">
        <f t="shared" si="3"/>
        <v>4</v>
      </c>
      <c r="R17" s="21">
        <v>69</v>
      </c>
      <c r="S17" s="1" t="str">
        <f t="shared" si="4"/>
        <v>2.5</v>
      </c>
      <c r="T17" s="21">
        <v>66</v>
      </c>
      <c r="U17" s="1" t="str">
        <f t="shared" si="5"/>
        <v>2.5</v>
      </c>
      <c r="V17" s="21">
        <v>54</v>
      </c>
      <c r="W17" s="1" t="str">
        <f t="shared" si="6"/>
        <v>1</v>
      </c>
      <c r="X17" s="21">
        <v>94</v>
      </c>
      <c r="Y17" s="1" t="str">
        <f t="shared" si="7"/>
        <v>4</v>
      </c>
      <c r="Z17" s="21">
        <v>83</v>
      </c>
      <c r="AA17" s="1" t="str">
        <f t="shared" si="7"/>
        <v>4</v>
      </c>
      <c r="AB17" s="21">
        <v>87</v>
      </c>
      <c r="AC17" s="1" t="str">
        <f t="shared" si="7"/>
        <v>4</v>
      </c>
      <c r="AD17" s="21">
        <v>80</v>
      </c>
      <c r="AE17" s="1" t="str">
        <f t="shared" si="7"/>
        <v>4</v>
      </c>
      <c r="AF17" s="61">
        <f t="shared" si="12"/>
        <v>3.482142857142857</v>
      </c>
      <c r="AG17" s="36" t="s">
        <v>801</v>
      </c>
      <c r="AH17" s="21">
        <v>66</v>
      </c>
      <c r="AI17" s="1" t="str">
        <f t="shared" si="8"/>
        <v>2.5</v>
      </c>
      <c r="AJ17" s="21">
        <v>82</v>
      </c>
      <c r="AK17" s="1" t="str">
        <f t="shared" si="9"/>
        <v>4</v>
      </c>
      <c r="AL17" s="35" t="s">
        <v>783</v>
      </c>
      <c r="AM17" s="36" t="s">
        <v>30</v>
      </c>
      <c r="AN17" s="35" t="s">
        <v>783</v>
      </c>
    </row>
    <row r="18" spans="1:40" ht="21" customHeight="1">
      <c r="A18" s="1">
        <v>14</v>
      </c>
      <c r="B18" s="1">
        <v>3216</v>
      </c>
      <c r="C18" s="3" t="s">
        <v>482</v>
      </c>
      <c r="D18" s="12" t="s">
        <v>45</v>
      </c>
      <c r="E18" s="1" t="s">
        <v>231</v>
      </c>
      <c r="F18" s="21">
        <v>74</v>
      </c>
      <c r="G18" s="1" t="str">
        <f t="shared" si="10"/>
        <v>3</v>
      </c>
      <c r="H18" s="21">
        <v>74</v>
      </c>
      <c r="I18" s="1" t="str">
        <f t="shared" si="11"/>
        <v>3</v>
      </c>
      <c r="J18" s="21">
        <v>69</v>
      </c>
      <c r="K18" s="1" t="str">
        <f t="shared" si="0"/>
        <v>2.5</v>
      </c>
      <c r="L18" s="21">
        <v>75</v>
      </c>
      <c r="M18" s="1" t="str">
        <f t="shared" si="1"/>
        <v>3.5</v>
      </c>
      <c r="N18" s="21">
        <v>63</v>
      </c>
      <c r="O18" s="1" t="str">
        <f t="shared" si="2"/>
        <v>2</v>
      </c>
      <c r="P18" s="21">
        <v>77</v>
      </c>
      <c r="Q18" s="1" t="str">
        <f t="shared" si="3"/>
        <v>3.5</v>
      </c>
      <c r="R18" s="21">
        <v>66</v>
      </c>
      <c r="S18" s="1" t="str">
        <f t="shared" si="4"/>
        <v>2.5</v>
      </c>
      <c r="T18" s="21">
        <v>63</v>
      </c>
      <c r="U18" s="1" t="str">
        <f t="shared" si="5"/>
        <v>2</v>
      </c>
      <c r="V18" s="21">
        <v>56</v>
      </c>
      <c r="W18" s="1" t="str">
        <f t="shared" si="6"/>
        <v>1.5</v>
      </c>
      <c r="X18" s="21">
        <v>88</v>
      </c>
      <c r="Y18" s="1" t="str">
        <f t="shared" si="7"/>
        <v>4</v>
      </c>
      <c r="Z18" s="21">
        <v>65</v>
      </c>
      <c r="AA18" s="1" t="str">
        <f t="shared" si="7"/>
        <v>2.5</v>
      </c>
      <c r="AB18" s="21">
        <v>62</v>
      </c>
      <c r="AC18" s="1" t="str">
        <f t="shared" si="7"/>
        <v>2</v>
      </c>
      <c r="AD18" s="21">
        <v>80</v>
      </c>
      <c r="AE18" s="1" t="str">
        <f t="shared" si="7"/>
        <v>4</v>
      </c>
      <c r="AF18" s="61">
        <f t="shared" si="12"/>
        <v>2.7142857142857144</v>
      </c>
      <c r="AG18" s="36" t="s">
        <v>801</v>
      </c>
      <c r="AH18" s="21">
        <v>63</v>
      </c>
      <c r="AI18" s="1" t="str">
        <f t="shared" si="8"/>
        <v>2</v>
      </c>
      <c r="AJ18" s="21">
        <v>77</v>
      </c>
      <c r="AK18" s="1" t="str">
        <f t="shared" si="9"/>
        <v>3.5</v>
      </c>
      <c r="AL18" s="35" t="s">
        <v>783</v>
      </c>
      <c r="AM18" s="36" t="s">
        <v>793</v>
      </c>
      <c r="AN18" s="35" t="s">
        <v>783</v>
      </c>
    </row>
    <row r="19" spans="1:40" ht="21" customHeight="1">
      <c r="A19" s="1">
        <v>15</v>
      </c>
      <c r="B19" s="1">
        <v>3217</v>
      </c>
      <c r="C19" s="3" t="s">
        <v>483</v>
      </c>
      <c r="D19" s="12" t="s">
        <v>46</v>
      </c>
      <c r="E19" s="1" t="s">
        <v>231</v>
      </c>
      <c r="F19" s="21">
        <v>68</v>
      </c>
      <c r="G19" s="1" t="str">
        <f t="shared" si="10"/>
        <v>2.5</v>
      </c>
      <c r="H19" s="21">
        <v>68</v>
      </c>
      <c r="I19" s="1" t="str">
        <f t="shared" si="11"/>
        <v>2.5</v>
      </c>
      <c r="J19" s="21">
        <v>73</v>
      </c>
      <c r="K19" s="1" t="str">
        <f t="shared" si="0"/>
        <v>3</v>
      </c>
      <c r="L19" s="21">
        <v>69</v>
      </c>
      <c r="M19" s="1" t="str">
        <f t="shared" si="1"/>
        <v>2.5</v>
      </c>
      <c r="N19" s="21">
        <v>66</v>
      </c>
      <c r="O19" s="1" t="str">
        <f t="shared" si="2"/>
        <v>2.5</v>
      </c>
      <c r="P19" s="21">
        <v>82</v>
      </c>
      <c r="Q19" s="1" t="str">
        <f t="shared" si="3"/>
        <v>4</v>
      </c>
      <c r="R19" s="21">
        <v>62</v>
      </c>
      <c r="S19" s="1" t="str">
        <f t="shared" si="4"/>
        <v>2</v>
      </c>
      <c r="T19" s="21">
        <v>67</v>
      </c>
      <c r="U19" s="1" t="str">
        <f t="shared" si="5"/>
        <v>2.5</v>
      </c>
      <c r="V19" s="21">
        <v>53</v>
      </c>
      <c r="W19" s="1" t="str">
        <f t="shared" si="6"/>
        <v>1</v>
      </c>
      <c r="X19" s="21">
        <v>94</v>
      </c>
      <c r="Y19" s="1" t="str">
        <f t="shared" si="7"/>
        <v>4</v>
      </c>
      <c r="Z19" s="21">
        <v>78</v>
      </c>
      <c r="AA19" s="1" t="str">
        <f t="shared" si="7"/>
        <v>3.5</v>
      </c>
      <c r="AB19" s="21">
        <v>71</v>
      </c>
      <c r="AC19" s="1" t="str">
        <f t="shared" si="7"/>
        <v>3</v>
      </c>
      <c r="AD19" s="21">
        <v>78</v>
      </c>
      <c r="AE19" s="1" t="str">
        <f t="shared" si="7"/>
        <v>3.5</v>
      </c>
      <c r="AF19" s="61">
        <f t="shared" si="12"/>
        <v>3.0535714285714284</v>
      </c>
      <c r="AG19" s="36" t="s">
        <v>801</v>
      </c>
      <c r="AH19" s="21">
        <v>64</v>
      </c>
      <c r="AI19" s="1" t="str">
        <f t="shared" si="8"/>
        <v>2</v>
      </c>
      <c r="AJ19" s="21">
        <v>78</v>
      </c>
      <c r="AK19" s="1" t="str">
        <f t="shared" si="9"/>
        <v>3.5</v>
      </c>
      <c r="AL19" s="35" t="s">
        <v>783</v>
      </c>
      <c r="AM19" s="36" t="s">
        <v>793</v>
      </c>
      <c r="AN19" s="35" t="s">
        <v>783</v>
      </c>
    </row>
    <row r="20" spans="1:40" ht="21" customHeight="1">
      <c r="A20" s="1">
        <v>16</v>
      </c>
      <c r="B20" s="1">
        <v>3218</v>
      </c>
      <c r="C20" s="3" t="s">
        <v>484</v>
      </c>
      <c r="D20" s="12" t="s">
        <v>46</v>
      </c>
      <c r="E20" s="1" t="s">
        <v>147</v>
      </c>
      <c r="F20" s="21">
        <v>67</v>
      </c>
      <c r="G20" s="1" t="str">
        <f t="shared" si="10"/>
        <v>2.5</v>
      </c>
      <c r="H20" s="21">
        <v>71</v>
      </c>
      <c r="I20" s="1" t="str">
        <f t="shared" si="11"/>
        <v>3</v>
      </c>
      <c r="J20" s="21">
        <v>64</v>
      </c>
      <c r="K20" s="1" t="str">
        <f t="shared" si="0"/>
        <v>2</v>
      </c>
      <c r="L20" s="21">
        <v>64</v>
      </c>
      <c r="M20" s="1" t="str">
        <f t="shared" si="1"/>
        <v>2</v>
      </c>
      <c r="N20" s="21">
        <v>66</v>
      </c>
      <c r="O20" s="1" t="str">
        <f t="shared" si="2"/>
        <v>2.5</v>
      </c>
      <c r="P20" s="21">
        <v>87</v>
      </c>
      <c r="Q20" s="1" t="str">
        <f t="shared" si="3"/>
        <v>4</v>
      </c>
      <c r="R20" s="21">
        <v>60</v>
      </c>
      <c r="S20" s="1" t="str">
        <f t="shared" si="4"/>
        <v>2</v>
      </c>
      <c r="T20" s="21">
        <v>73</v>
      </c>
      <c r="U20" s="1" t="str">
        <f t="shared" si="5"/>
        <v>3</v>
      </c>
      <c r="V20" s="21">
        <v>51</v>
      </c>
      <c r="W20" s="1" t="str">
        <f t="shared" si="6"/>
        <v>1</v>
      </c>
      <c r="X20" s="21">
        <v>91</v>
      </c>
      <c r="Y20" s="1" t="str">
        <f t="shared" si="7"/>
        <v>4</v>
      </c>
      <c r="Z20" s="21">
        <v>80</v>
      </c>
      <c r="AA20" s="1" t="str">
        <f t="shared" si="7"/>
        <v>4</v>
      </c>
      <c r="AB20" s="21">
        <v>65</v>
      </c>
      <c r="AC20" s="1" t="str">
        <f t="shared" si="7"/>
        <v>2.5</v>
      </c>
      <c r="AD20" s="21">
        <v>79</v>
      </c>
      <c r="AE20" s="1" t="str">
        <f t="shared" si="7"/>
        <v>3.5</v>
      </c>
      <c r="AF20" s="61">
        <f t="shared" si="12"/>
        <v>3.232142857142857</v>
      </c>
      <c r="AG20" s="36" t="s">
        <v>801</v>
      </c>
      <c r="AH20" s="21">
        <v>64</v>
      </c>
      <c r="AI20" s="1" t="str">
        <f t="shared" si="8"/>
        <v>2</v>
      </c>
      <c r="AJ20" s="21">
        <v>77</v>
      </c>
      <c r="AK20" s="1" t="str">
        <f t="shared" si="9"/>
        <v>3.5</v>
      </c>
      <c r="AL20" s="35" t="s">
        <v>783</v>
      </c>
      <c r="AM20" s="36" t="s">
        <v>30</v>
      </c>
      <c r="AN20" s="35" t="s">
        <v>783</v>
      </c>
    </row>
    <row r="21" spans="1:40" ht="21" customHeight="1">
      <c r="A21" s="1">
        <v>17</v>
      </c>
      <c r="B21" s="1">
        <v>3219</v>
      </c>
      <c r="C21" s="3" t="s">
        <v>485</v>
      </c>
      <c r="D21" s="12" t="s">
        <v>46</v>
      </c>
      <c r="E21" s="1" t="s">
        <v>170</v>
      </c>
      <c r="F21" s="21">
        <v>70</v>
      </c>
      <c r="G21" s="1" t="str">
        <f t="shared" si="10"/>
        <v>3</v>
      </c>
      <c r="H21" s="21">
        <v>57</v>
      </c>
      <c r="I21" s="1" t="str">
        <f t="shared" si="11"/>
        <v>1.5</v>
      </c>
      <c r="J21" s="21">
        <v>68</v>
      </c>
      <c r="K21" s="1" t="str">
        <f t="shared" si="0"/>
        <v>2.5</v>
      </c>
      <c r="L21" s="21">
        <v>72</v>
      </c>
      <c r="M21" s="1" t="str">
        <f t="shared" si="1"/>
        <v>3</v>
      </c>
      <c r="N21" s="21">
        <v>65</v>
      </c>
      <c r="O21" s="1" t="str">
        <f t="shared" si="2"/>
        <v>2.5</v>
      </c>
      <c r="P21" s="21">
        <v>83</v>
      </c>
      <c r="Q21" s="1" t="str">
        <f t="shared" si="3"/>
        <v>4</v>
      </c>
      <c r="R21" s="21">
        <v>72</v>
      </c>
      <c r="S21" s="1" t="str">
        <f t="shared" si="4"/>
        <v>3</v>
      </c>
      <c r="T21" s="21">
        <v>53</v>
      </c>
      <c r="U21" s="1" t="str">
        <f t="shared" si="5"/>
        <v>1</v>
      </c>
      <c r="V21" s="21">
        <v>50</v>
      </c>
      <c r="W21" s="1" t="str">
        <f t="shared" si="6"/>
        <v>1</v>
      </c>
      <c r="X21" s="21">
        <v>88</v>
      </c>
      <c r="Y21" s="1" t="str">
        <f aca="true" t="shared" si="13" ref="Y21:Y53">IF(X21&gt;=80,"4",IF(X21&gt;=75,"3.5",IF(X21&gt;=70,"3",IF(X21&gt;=65,"2.5",IF(X21&gt;=60,"2",IF(X21&gt;=55,"1.5",IF(X21&gt;=50,"1",IF(X21&gt;=1,"0","ร"))))))))</f>
        <v>4</v>
      </c>
      <c r="Z21" s="21">
        <v>83</v>
      </c>
      <c r="AA21" s="1" t="str">
        <f aca="true" t="shared" si="14" ref="AA21:AA53">IF(Z21&gt;=80,"4",IF(Z21&gt;=75,"3.5",IF(Z21&gt;=70,"3",IF(Z21&gt;=65,"2.5",IF(Z21&gt;=60,"2",IF(Z21&gt;=55,"1.5",IF(Z21&gt;=50,"1",IF(Z21&gt;=1,"0","ร"))))))))</f>
        <v>4</v>
      </c>
      <c r="AB21" s="21">
        <v>0</v>
      </c>
      <c r="AC21" s="1" t="str">
        <f aca="true" t="shared" si="15" ref="AC21:AC53">IF(AB21&gt;=80,"4",IF(AB21&gt;=75,"3.5",IF(AB21&gt;=70,"3",IF(AB21&gt;=65,"2.5",IF(AB21&gt;=60,"2",IF(AB21&gt;=55,"1.5",IF(AB21&gt;=50,"1",IF(AB21&gt;=1,"0","ร"))))))))</f>
        <v>ร</v>
      </c>
      <c r="AD21" s="21">
        <v>80</v>
      </c>
      <c r="AE21" s="1" t="str">
        <f aca="true" t="shared" si="16" ref="AE21:AE53">IF(AD21&gt;=80,"4",IF(AD21&gt;=75,"3.5",IF(AD21&gt;=70,"3",IF(AD21&gt;=65,"2.5",IF(AD21&gt;=60,"2",IF(AD21&gt;=55,"1.5",IF(AD21&gt;=50,"1",IF(AD21&gt;=1,"0","ร"))))))))</f>
        <v>4</v>
      </c>
      <c r="AF21" s="61" t="e">
        <f t="shared" si="12"/>
        <v>#VALUE!</v>
      </c>
      <c r="AG21" s="36" t="s">
        <v>801</v>
      </c>
      <c r="AH21" s="21">
        <v>61</v>
      </c>
      <c r="AI21" s="1" t="str">
        <f t="shared" si="8"/>
        <v>2</v>
      </c>
      <c r="AJ21" s="21">
        <v>0</v>
      </c>
      <c r="AK21" s="1" t="str">
        <f t="shared" si="9"/>
        <v>ร</v>
      </c>
      <c r="AL21" s="35" t="s">
        <v>783</v>
      </c>
      <c r="AM21" s="36" t="s">
        <v>791</v>
      </c>
      <c r="AN21" s="35" t="s">
        <v>783</v>
      </c>
    </row>
    <row r="22" spans="1:40" ht="21" customHeight="1">
      <c r="A22" s="1">
        <v>18</v>
      </c>
      <c r="B22" s="1">
        <v>3221</v>
      </c>
      <c r="C22" s="3" t="s">
        <v>486</v>
      </c>
      <c r="D22" s="12" t="s">
        <v>46</v>
      </c>
      <c r="E22" s="1" t="s">
        <v>170</v>
      </c>
      <c r="F22" s="21">
        <v>63</v>
      </c>
      <c r="G22" s="1" t="str">
        <f t="shared" si="10"/>
        <v>2</v>
      </c>
      <c r="H22" s="21">
        <v>41</v>
      </c>
      <c r="I22" s="1" t="str">
        <f t="shared" si="11"/>
        <v>0</v>
      </c>
      <c r="J22" s="21">
        <v>50</v>
      </c>
      <c r="K22" s="1" t="str">
        <f t="shared" si="0"/>
        <v>1</v>
      </c>
      <c r="L22" s="21">
        <v>64</v>
      </c>
      <c r="M22" s="1" t="str">
        <f t="shared" si="1"/>
        <v>2</v>
      </c>
      <c r="N22" s="21">
        <v>61</v>
      </c>
      <c r="O22" s="1" t="str">
        <f t="shared" si="2"/>
        <v>2</v>
      </c>
      <c r="P22" s="21">
        <v>82</v>
      </c>
      <c r="Q22" s="1" t="str">
        <f t="shared" si="3"/>
        <v>4</v>
      </c>
      <c r="R22" s="21">
        <v>63</v>
      </c>
      <c r="S22" s="1" t="str">
        <f t="shared" si="4"/>
        <v>2</v>
      </c>
      <c r="T22" s="21">
        <v>52</v>
      </c>
      <c r="U22" s="1" t="str">
        <f t="shared" si="5"/>
        <v>1</v>
      </c>
      <c r="V22" s="21">
        <v>51</v>
      </c>
      <c r="W22" s="1" t="str">
        <f t="shared" si="6"/>
        <v>1</v>
      </c>
      <c r="X22" s="21">
        <v>69</v>
      </c>
      <c r="Y22" s="1" t="str">
        <f t="shared" si="13"/>
        <v>2.5</v>
      </c>
      <c r="Z22" s="21">
        <v>0</v>
      </c>
      <c r="AA22" s="1" t="str">
        <f t="shared" si="14"/>
        <v>ร</v>
      </c>
      <c r="AB22" s="21">
        <v>0</v>
      </c>
      <c r="AC22" s="1" t="str">
        <f t="shared" si="15"/>
        <v>ร</v>
      </c>
      <c r="AD22" s="21">
        <v>71</v>
      </c>
      <c r="AE22" s="1" t="str">
        <f t="shared" si="16"/>
        <v>3</v>
      </c>
      <c r="AF22" s="61" t="e">
        <f t="shared" si="12"/>
        <v>#VALUE!</v>
      </c>
      <c r="AG22" s="36" t="s">
        <v>801</v>
      </c>
      <c r="AH22" s="21">
        <v>65</v>
      </c>
      <c r="AI22" s="1" t="str">
        <f t="shared" si="8"/>
        <v>2.5</v>
      </c>
      <c r="AJ22" s="21">
        <v>78</v>
      </c>
      <c r="AK22" s="1" t="str">
        <f t="shared" si="9"/>
        <v>3.5</v>
      </c>
      <c r="AL22" s="35" t="s">
        <v>783</v>
      </c>
      <c r="AM22" s="36" t="s">
        <v>791</v>
      </c>
      <c r="AN22" s="35" t="s">
        <v>783</v>
      </c>
    </row>
    <row r="23" spans="1:40" ht="21" customHeight="1">
      <c r="A23" s="74">
        <v>19</v>
      </c>
      <c r="B23" s="74">
        <v>3224</v>
      </c>
      <c r="C23" s="75" t="s">
        <v>487</v>
      </c>
      <c r="D23" s="79" t="s">
        <v>46</v>
      </c>
      <c r="E23" s="74" t="s">
        <v>149</v>
      </c>
      <c r="F23" s="76">
        <v>0</v>
      </c>
      <c r="G23" s="74" t="str">
        <f t="shared" si="10"/>
        <v>ร</v>
      </c>
      <c r="H23" s="76"/>
      <c r="I23" s="74" t="str">
        <f t="shared" si="11"/>
        <v>ร</v>
      </c>
      <c r="J23" s="76">
        <v>0</v>
      </c>
      <c r="K23" s="74" t="str">
        <f t="shared" si="0"/>
        <v>ร</v>
      </c>
      <c r="L23" s="76">
        <v>0</v>
      </c>
      <c r="M23" s="74" t="str">
        <f t="shared" si="1"/>
        <v>ร</v>
      </c>
      <c r="N23" s="76">
        <v>0</v>
      </c>
      <c r="O23" s="74" t="str">
        <f t="shared" si="2"/>
        <v>ร</v>
      </c>
      <c r="P23" s="76"/>
      <c r="Q23" s="74" t="str">
        <f t="shared" si="3"/>
        <v>ร</v>
      </c>
      <c r="R23" s="76">
        <v>0</v>
      </c>
      <c r="S23" s="74" t="str">
        <f t="shared" si="4"/>
        <v>ร</v>
      </c>
      <c r="T23" s="76"/>
      <c r="U23" s="74" t="str">
        <f t="shared" si="5"/>
        <v>ร</v>
      </c>
      <c r="V23" s="76"/>
      <c r="W23" s="74" t="str">
        <f t="shared" si="6"/>
        <v>ร</v>
      </c>
      <c r="X23" s="76"/>
      <c r="Y23" s="74" t="str">
        <f t="shared" si="13"/>
        <v>ร</v>
      </c>
      <c r="Z23" s="76"/>
      <c r="AA23" s="74" t="str">
        <f t="shared" si="14"/>
        <v>ร</v>
      </c>
      <c r="AB23" s="76"/>
      <c r="AC23" s="74" t="str">
        <f t="shared" si="15"/>
        <v>ร</v>
      </c>
      <c r="AD23" s="76"/>
      <c r="AE23" s="74" t="str">
        <f t="shared" si="16"/>
        <v>ร</v>
      </c>
      <c r="AF23" s="77" t="e">
        <f t="shared" si="12"/>
        <v>#VALUE!</v>
      </c>
      <c r="AG23" s="87" t="s">
        <v>801</v>
      </c>
      <c r="AH23" s="76"/>
      <c r="AI23" s="74" t="str">
        <f t="shared" si="8"/>
        <v>ร</v>
      </c>
      <c r="AJ23" s="76"/>
      <c r="AK23" s="74" t="str">
        <f t="shared" si="9"/>
        <v>ร</v>
      </c>
      <c r="AL23" s="74" t="s">
        <v>784</v>
      </c>
      <c r="AM23" s="87" t="s">
        <v>793</v>
      </c>
      <c r="AN23" s="74" t="s">
        <v>783</v>
      </c>
    </row>
    <row r="24" spans="1:40" ht="21" customHeight="1">
      <c r="A24" s="1">
        <v>20</v>
      </c>
      <c r="B24" s="1">
        <v>3226</v>
      </c>
      <c r="C24" s="3" t="s">
        <v>488</v>
      </c>
      <c r="D24" s="12" t="s">
        <v>45</v>
      </c>
      <c r="E24" s="1" t="s">
        <v>619</v>
      </c>
      <c r="F24" s="21">
        <v>65</v>
      </c>
      <c r="G24" s="1" t="str">
        <f t="shared" si="10"/>
        <v>2.5</v>
      </c>
      <c r="H24" s="21">
        <v>64</v>
      </c>
      <c r="I24" s="1" t="str">
        <f t="shared" si="11"/>
        <v>2</v>
      </c>
      <c r="J24" s="21">
        <v>63</v>
      </c>
      <c r="K24" s="1" t="str">
        <f t="shared" si="0"/>
        <v>2</v>
      </c>
      <c r="L24" s="21">
        <v>66</v>
      </c>
      <c r="M24" s="1" t="str">
        <f t="shared" si="1"/>
        <v>2.5</v>
      </c>
      <c r="N24" s="21">
        <v>63</v>
      </c>
      <c r="O24" s="1" t="str">
        <f t="shared" si="2"/>
        <v>2</v>
      </c>
      <c r="P24" s="21">
        <v>78</v>
      </c>
      <c r="Q24" s="1" t="str">
        <f t="shared" si="3"/>
        <v>3.5</v>
      </c>
      <c r="R24" s="21">
        <v>76</v>
      </c>
      <c r="S24" s="1" t="str">
        <f t="shared" si="4"/>
        <v>3.5</v>
      </c>
      <c r="T24" s="21">
        <v>62</v>
      </c>
      <c r="U24" s="1" t="str">
        <f t="shared" si="5"/>
        <v>2</v>
      </c>
      <c r="V24" s="21">
        <v>50</v>
      </c>
      <c r="W24" s="1" t="str">
        <f t="shared" si="6"/>
        <v>1</v>
      </c>
      <c r="X24" s="21">
        <v>89</v>
      </c>
      <c r="Y24" s="1" t="str">
        <f t="shared" si="13"/>
        <v>4</v>
      </c>
      <c r="Z24" s="21">
        <v>71</v>
      </c>
      <c r="AA24" s="1" t="str">
        <f t="shared" si="14"/>
        <v>3</v>
      </c>
      <c r="AB24" s="21">
        <v>72</v>
      </c>
      <c r="AC24" s="1" t="str">
        <f t="shared" si="15"/>
        <v>3</v>
      </c>
      <c r="AD24" s="21">
        <v>80</v>
      </c>
      <c r="AE24" s="1" t="str">
        <f t="shared" si="16"/>
        <v>4</v>
      </c>
      <c r="AF24" s="61">
        <f t="shared" si="12"/>
        <v>2.8392857142857144</v>
      </c>
      <c r="AG24" s="36" t="s">
        <v>801</v>
      </c>
      <c r="AH24" s="21">
        <v>77</v>
      </c>
      <c r="AI24" s="1" t="str">
        <f t="shared" si="8"/>
        <v>3.5</v>
      </c>
      <c r="AJ24" s="21">
        <v>77</v>
      </c>
      <c r="AK24" s="1" t="str">
        <f t="shared" si="9"/>
        <v>3.5</v>
      </c>
      <c r="AL24" s="35" t="s">
        <v>783</v>
      </c>
      <c r="AM24" s="36" t="s">
        <v>793</v>
      </c>
      <c r="AN24" s="35" t="s">
        <v>783</v>
      </c>
    </row>
    <row r="25" spans="1:40" ht="21" customHeight="1">
      <c r="A25" s="1">
        <v>21</v>
      </c>
      <c r="B25" s="1">
        <v>3231</v>
      </c>
      <c r="C25" s="3" t="s">
        <v>489</v>
      </c>
      <c r="D25" s="12" t="s">
        <v>45</v>
      </c>
      <c r="E25" s="1" t="s">
        <v>231</v>
      </c>
      <c r="F25" s="21">
        <v>75</v>
      </c>
      <c r="G25" s="1" t="str">
        <f t="shared" si="10"/>
        <v>3.5</v>
      </c>
      <c r="H25" s="21">
        <v>70</v>
      </c>
      <c r="I25" s="1" t="str">
        <f t="shared" si="11"/>
        <v>3</v>
      </c>
      <c r="J25" s="21">
        <v>57</v>
      </c>
      <c r="K25" s="1" t="str">
        <f t="shared" si="0"/>
        <v>1.5</v>
      </c>
      <c r="L25" s="21">
        <v>72</v>
      </c>
      <c r="M25" s="1" t="str">
        <f t="shared" si="1"/>
        <v>3</v>
      </c>
      <c r="N25" s="21">
        <v>64</v>
      </c>
      <c r="O25" s="1" t="str">
        <f t="shared" si="2"/>
        <v>2</v>
      </c>
      <c r="P25" s="21">
        <v>78</v>
      </c>
      <c r="Q25" s="1" t="str">
        <f t="shared" si="3"/>
        <v>3.5</v>
      </c>
      <c r="R25" s="21">
        <v>66</v>
      </c>
      <c r="S25" s="1" t="str">
        <f t="shared" si="4"/>
        <v>2.5</v>
      </c>
      <c r="T25" s="21">
        <v>68</v>
      </c>
      <c r="U25" s="1" t="str">
        <f t="shared" si="5"/>
        <v>2.5</v>
      </c>
      <c r="V25" s="21">
        <v>51</v>
      </c>
      <c r="W25" s="1" t="str">
        <f t="shared" si="6"/>
        <v>1</v>
      </c>
      <c r="X25" s="21">
        <v>86</v>
      </c>
      <c r="Y25" s="1" t="str">
        <f t="shared" si="13"/>
        <v>4</v>
      </c>
      <c r="Z25" s="21">
        <v>80</v>
      </c>
      <c r="AA25" s="1" t="str">
        <f t="shared" si="14"/>
        <v>4</v>
      </c>
      <c r="AB25" s="21">
        <v>74</v>
      </c>
      <c r="AC25" s="1" t="str">
        <f t="shared" si="15"/>
        <v>3</v>
      </c>
      <c r="AD25" s="21">
        <v>70</v>
      </c>
      <c r="AE25" s="1" t="str">
        <f t="shared" si="16"/>
        <v>3</v>
      </c>
      <c r="AF25" s="61">
        <f t="shared" si="12"/>
        <v>3.25</v>
      </c>
      <c r="AG25" s="36" t="s">
        <v>801</v>
      </c>
      <c r="AH25" s="21">
        <v>71</v>
      </c>
      <c r="AI25" s="1" t="str">
        <f t="shared" si="8"/>
        <v>3</v>
      </c>
      <c r="AJ25" s="21">
        <v>84</v>
      </c>
      <c r="AK25" s="1" t="str">
        <f t="shared" si="9"/>
        <v>4</v>
      </c>
      <c r="AL25" s="35" t="s">
        <v>783</v>
      </c>
      <c r="AM25" s="36" t="s">
        <v>30</v>
      </c>
      <c r="AN25" s="35" t="s">
        <v>783</v>
      </c>
    </row>
    <row r="26" spans="1:40" ht="21" customHeight="1">
      <c r="A26" s="1">
        <v>22</v>
      </c>
      <c r="B26" s="1">
        <v>3232</v>
      </c>
      <c r="C26" s="3" t="s">
        <v>490</v>
      </c>
      <c r="D26" s="1" t="s">
        <v>45</v>
      </c>
      <c r="E26" s="1" t="s">
        <v>231</v>
      </c>
      <c r="F26" s="21">
        <v>70</v>
      </c>
      <c r="G26" s="1" t="str">
        <f t="shared" si="10"/>
        <v>3</v>
      </c>
      <c r="H26" s="21">
        <v>69</v>
      </c>
      <c r="I26" s="1" t="str">
        <f t="shared" si="11"/>
        <v>2.5</v>
      </c>
      <c r="J26" s="21">
        <v>66</v>
      </c>
      <c r="K26" s="1" t="str">
        <f t="shared" si="0"/>
        <v>2.5</v>
      </c>
      <c r="L26" s="21">
        <v>81</v>
      </c>
      <c r="M26" s="1" t="str">
        <f t="shared" si="1"/>
        <v>4</v>
      </c>
      <c r="N26" s="21">
        <v>66</v>
      </c>
      <c r="O26" s="1" t="str">
        <f t="shared" si="2"/>
        <v>2.5</v>
      </c>
      <c r="P26" s="21">
        <v>84</v>
      </c>
      <c r="Q26" s="1" t="str">
        <f t="shared" si="3"/>
        <v>4</v>
      </c>
      <c r="R26" s="21">
        <v>71</v>
      </c>
      <c r="S26" s="1" t="str">
        <f t="shared" si="4"/>
        <v>3</v>
      </c>
      <c r="T26" s="21">
        <v>73</v>
      </c>
      <c r="U26" s="1" t="str">
        <f t="shared" si="5"/>
        <v>3</v>
      </c>
      <c r="V26" s="21">
        <v>54</v>
      </c>
      <c r="W26" s="1" t="str">
        <f t="shared" si="6"/>
        <v>1</v>
      </c>
      <c r="X26" s="21">
        <v>90</v>
      </c>
      <c r="Y26" s="1" t="str">
        <f t="shared" si="13"/>
        <v>4</v>
      </c>
      <c r="Z26" s="21">
        <v>86</v>
      </c>
      <c r="AA26" s="1" t="str">
        <f t="shared" si="14"/>
        <v>4</v>
      </c>
      <c r="AB26" s="21">
        <v>80</v>
      </c>
      <c r="AC26" s="1" t="str">
        <f t="shared" si="15"/>
        <v>4</v>
      </c>
      <c r="AD26" s="21">
        <v>82</v>
      </c>
      <c r="AE26" s="1" t="str">
        <f t="shared" si="16"/>
        <v>4</v>
      </c>
      <c r="AF26" s="61">
        <f t="shared" si="12"/>
        <v>3.482142857142857</v>
      </c>
      <c r="AG26" s="36" t="s">
        <v>801</v>
      </c>
      <c r="AH26" s="21">
        <v>66</v>
      </c>
      <c r="AI26" s="1" t="str">
        <f t="shared" si="8"/>
        <v>2.5</v>
      </c>
      <c r="AJ26" s="21">
        <v>82</v>
      </c>
      <c r="AK26" s="1" t="str">
        <f t="shared" si="9"/>
        <v>4</v>
      </c>
      <c r="AL26" s="35" t="s">
        <v>783</v>
      </c>
      <c r="AM26" s="36" t="s">
        <v>30</v>
      </c>
      <c r="AN26" s="35" t="s">
        <v>783</v>
      </c>
    </row>
    <row r="27" spans="1:40" ht="21" customHeight="1">
      <c r="A27" s="1">
        <v>23</v>
      </c>
      <c r="B27" s="1">
        <v>3827</v>
      </c>
      <c r="C27" s="3" t="s">
        <v>464</v>
      </c>
      <c r="D27" s="12" t="s">
        <v>46</v>
      </c>
      <c r="E27" s="1" t="s">
        <v>156</v>
      </c>
      <c r="F27" s="21">
        <v>69</v>
      </c>
      <c r="G27" s="1" t="str">
        <f t="shared" si="10"/>
        <v>2.5</v>
      </c>
      <c r="H27" s="21">
        <v>55</v>
      </c>
      <c r="I27" s="1" t="str">
        <f t="shared" si="11"/>
        <v>1.5</v>
      </c>
      <c r="J27" s="21">
        <v>60</v>
      </c>
      <c r="K27" s="1" t="str">
        <f t="shared" si="0"/>
        <v>2</v>
      </c>
      <c r="L27" s="21">
        <v>52</v>
      </c>
      <c r="M27" s="1" t="str">
        <f t="shared" si="1"/>
        <v>1</v>
      </c>
      <c r="N27" s="21">
        <v>67</v>
      </c>
      <c r="O27" s="1" t="str">
        <f t="shared" si="2"/>
        <v>2.5</v>
      </c>
      <c r="P27" s="21">
        <v>75</v>
      </c>
      <c r="Q27" s="1" t="str">
        <f t="shared" si="3"/>
        <v>3.5</v>
      </c>
      <c r="R27" s="21">
        <v>0</v>
      </c>
      <c r="S27" s="1" t="str">
        <f t="shared" si="4"/>
        <v>ร</v>
      </c>
      <c r="T27" s="21">
        <v>0</v>
      </c>
      <c r="U27" s="1" t="str">
        <f t="shared" si="5"/>
        <v>ร</v>
      </c>
      <c r="V27" s="21">
        <v>0</v>
      </c>
      <c r="W27" s="1" t="str">
        <f t="shared" si="6"/>
        <v>ร</v>
      </c>
      <c r="X27" s="21">
        <v>66</v>
      </c>
      <c r="Y27" s="1" t="str">
        <f t="shared" si="13"/>
        <v>2.5</v>
      </c>
      <c r="Z27" s="21">
        <v>0</v>
      </c>
      <c r="AA27" s="1" t="str">
        <f t="shared" si="14"/>
        <v>ร</v>
      </c>
      <c r="AB27" s="21">
        <v>0</v>
      </c>
      <c r="AC27" s="1" t="str">
        <f t="shared" si="15"/>
        <v>ร</v>
      </c>
      <c r="AD27" s="21">
        <v>60</v>
      </c>
      <c r="AE27" s="1" t="str">
        <f t="shared" si="16"/>
        <v>2</v>
      </c>
      <c r="AF27" s="61" t="e">
        <f t="shared" si="12"/>
        <v>#VALUE!</v>
      </c>
      <c r="AG27" s="36" t="s">
        <v>801</v>
      </c>
      <c r="AH27" s="21">
        <v>61</v>
      </c>
      <c r="AI27" s="1" t="str">
        <f t="shared" si="8"/>
        <v>2</v>
      </c>
      <c r="AJ27" s="21">
        <v>0</v>
      </c>
      <c r="AK27" s="1" t="str">
        <f t="shared" si="9"/>
        <v>ร</v>
      </c>
      <c r="AL27" s="35" t="s">
        <v>783</v>
      </c>
      <c r="AM27" s="36" t="s">
        <v>786</v>
      </c>
      <c r="AN27" s="35" t="s">
        <v>783</v>
      </c>
    </row>
    <row r="28" spans="1:40" ht="21" customHeight="1">
      <c r="A28" s="1">
        <v>24</v>
      </c>
      <c r="B28" s="1">
        <v>3828</v>
      </c>
      <c r="C28" s="3" t="s">
        <v>465</v>
      </c>
      <c r="D28" s="12" t="s">
        <v>45</v>
      </c>
      <c r="E28" s="1" t="s">
        <v>149</v>
      </c>
      <c r="F28" s="21">
        <v>61</v>
      </c>
      <c r="G28" s="1" t="str">
        <f t="shared" si="10"/>
        <v>2</v>
      </c>
      <c r="H28" s="21">
        <v>66</v>
      </c>
      <c r="I28" s="1" t="str">
        <f t="shared" si="11"/>
        <v>2.5</v>
      </c>
      <c r="J28" s="21">
        <v>58</v>
      </c>
      <c r="K28" s="1" t="str">
        <f t="shared" si="0"/>
        <v>1.5</v>
      </c>
      <c r="L28" s="21">
        <v>50</v>
      </c>
      <c r="M28" s="1" t="str">
        <f t="shared" si="1"/>
        <v>1</v>
      </c>
      <c r="N28" s="21">
        <v>66</v>
      </c>
      <c r="O28" s="1" t="str">
        <f t="shared" si="2"/>
        <v>2.5</v>
      </c>
      <c r="P28" s="21">
        <v>82</v>
      </c>
      <c r="Q28" s="1" t="str">
        <f t="shared" si="3"/>
        <v>4</v>
      </c>
      <c r="R28" s="21">
        <v>62</v>
      </c>
      <c r="S28" s="1" t="str">
        <f t="shared" si="4"/>
        <v>2</v>
      </c>
      <c r="T28" s="21">
        <v>53</v>
      </c>
      <c r="U28" s="1" t="str">
        <f t="shared" si="5"/>
        <v>1</v>
      </c>
      <c r="V28" s="21">
        <v>54</v>
      </c>
      <c r="W28" s="1" t="str">
        <f t="shared" si="6"/>
        <v>1</v>
      </c>
      <c r="X28" s="21">
        <v>73</v>
      </c>
      <c r="Y28" s="1" t="str">
        <f t="shared" si="13"/>
        <v>3</v>
      </c>
      <c r="Z28" s="21">
        <v>60</v>
      </c>
      <c r="AA28" s="1" t="str">
        <f t="shared" si="14"/>
        <v>2</v>
      </c>
      <c r="AB28" s="21">
        <v>0</v>
      </c>
      <c r="AC28" s="1" t="str">
        <f t="shared" si="15"/>
        <v>ร</v>
      </c>
      <c r="AD28" s="21">
        <v>74</v>
      </c>
      <c r="AE28" s="1" t="str">
        <f t="shared" si="16"/>
        <v>3</v>
      </c>
      <c r="AF28" s="61" t="e">
        <f t="shared" si="12"/>
        <v>#VALUE!</v>
      </c>
      <c r="AG28" s="36" t="s">
        <v>801</v>
      </c>
      <c r="AH28" s="21">
        <v>62</v>
      </c>
      <c r="AI28" s="1" t="str">
        <f t="shared" si="8"/>
        <v>2</v>
      </c>
      <c r="AJ28" s="21">
        <v>0</v>
      </c>
      <c r="AK28" s="1" t="str">
        <f t="shared" si="9"/>
        <v>ร</v>
      </c>
      <c r="AL28" s="35" t="s">
        <v>783</v>
      </c>
      <c r="AM28" s="36" t="s">
        <v>786</v>
      </c>
      <c r="AN28" s="35" t="s">
        <v>783</v>
      </c>
    </row>
    <row r="29" spans="1:40" ht="21" customHeight="1">
      <c r="A29" s="1">
        <v>25</v>
      </c>
      <c r="B29" s="1">
        <v>3829</v>
      </c>
      <c r="C29" s="3" t="s">
        <v>466</v>
      </c>
      <c r="D29" s="12" t="s">
        <v>46</v>
      </c>
      <c r="E29" s="1" t="s">
        <v>156</v>
      </c>
      <c r="F29" s="21">
        <v>76</v>
      </c>
      <c r="G29" s="1" t="str">
        <f t="shared" si="10"/>
        <v>3.5</v>
      </c>
      <c r="H29" s="21">
        <v>55</v>
      </c>
      <c r="I29" s="1" t="str">
        <f t="shared" si="11"/>
        <v>1.5</v>
      </c>
      <c r="J29" s="21">
        <v>38</v>
      </c>
      <c r="K29" s="1" t="str">
        <f t="shared" si="0"/>
        <v>0</v>
      </c>
      <c r="L29" s="21">
        <v>66</v>
      </c>
      <c r="M29" s="1" t="str">
        <f t="shared" si="1"/>
        <v>2.5</v>
      </c>
      <c r="N29" s="21">
        <v>66</v>
      </c>
      <c r="O29" s="1" t="str">
        <f t="shared" si="2"/>
        <v>2.5</v>
      </c>
      <c r="P29" s="21">
        <v>80</v>
      </c>
      <c r="Q29" s="1" t="str">
        <f t="shared" si="3"/>
        <v>4</v>
      </c>
      <c r="R29" s="21">
        <v>68</v>
      </c>
      <c r="S29" s="1" t="str">
        <f t="shared" si="4"/>
        <v>2.5</v>
      </c>
      <c r="T29" s="21">
        <v>64</v>
      </c>
      <c r="U29" s="1" t="str">
        <f t="shared" si="5"/>
        <v>2</v>
      </c>
      <c r="V29" s="21">
        <v>53</v>
      </c>
      <c r="W29" s="1" t="str">
        <f t="shared" si="6"/>
        <v>1</v>
      </c>
      <c r="X29" s="21">
        <v>83</v>
      </c>
      <c r="Y29" s="1" t="str">
        <f t="shared" si="13"/>
        <v>4</v>
      </c>
      <c r="Z29" s="21">
        <v>60</v>
      </c>
      <c r="AA29" s="1" t="str">
        <f t="shared" si="14"/>
        <v>2</v>
      </c>
      <c r="AB29" s="21">
        <v>0</v>
      </c>
      <c r="AC29" s="1" t="str">
        <f t="shared" si="15"/>
        <v>ร</v>
      </c>
      <c r="AD29" s="21">
        <v>77</v>
      </c>
      <c r="AE29" s="1" t="str">
        <f t="shared" si="16"/>
        <v>3.5</v>
      </c>
      <c r="AF29" s="61" t="e">
        <f t="shared" si="12"/>
        <v>#VALUE!</v>
      </c>
      <c r="AG29" s="36" t="s">
        <v>801</v>
      </c>
      <c r="AH29" s="21">
        <v>65</v>
      </c>
      <c r="AI29" s="1" t="str">
        <f t="shared" si="8"/>
        <v>2.5</v>
      </c>
      <c r="AJ29" s="21">
        <v>0</v>
      </c>
      <c r="AK29" s="1" t="str">
        <f t="shared" si="9"/>
        <v>ร</v>
      </c>
      <c r="AL29" s="35" t="s">
        <v>783</v>
      </c>
      <c r="AM29" s="36" t="s">
        <v>786</v>
      </c>
      <c r="AN29" s="35" t="s">
        <v>783</v>
      </c>
    </row>
    <row r="30" spans="1:40" ht="21" customHeight="1">
      <c r="A30" s="74">
        <v>26</v>
      </c>
      <c r="B30" s="74">
        <v>3830</v>
      </c>
      <c r="C30" s="75" t="s">
        <v>467</v>
      </c>
      <c r="D30" s="74" t="s">
        <v>45</v>
      </c>
      <c r="E30" s="74" t="s">
        <v>156</v>
      </c>
      <c r="F30" s="76">
        <v>0</v>
      </c>
      <c r="G30" s="74" t="str">
        <f t="shared" si="10"/>
        <v>ร</v>
      </c>
      <c r="H30" s="76"/>
      <c r="I30" s="74" t="str">
        <f t="shared" si="11"/>
        <v>ร</v>
      </c>
      <c r="J30" s="76">
        <v>0</v>
      </c>
      <c r="K30" s="74" t="str">
        <f t="shared" si="0"/>
        <v>ร</v>
      </c>
      <c r="L30" s="76">
        <v>0</v>
      </c>
      <c r="M30" s="74" t="str">
        <f t="shared" si="1"/>
        <v>ร</v>
      </c>
      <c r="N30" s="76">
        <v>0</v>
      </c>
      <c r="O30" s="74" t="str">
        <f t="shared" si="2"/>
        <v>ร</v>
      </c>
      <c r="P30" s="76"/>
      <c r="Q30" s="74" t="str">
        <f t="shared" si="3"/>
        <v>ร</v>
      </c>
      <c r="R30" s="76">
        <v>0</v>
      </c>
      <c r="S30" s="74" t="str">
        <f t="shared" si="4"/>
        <v>ร</v>
      </c>
      <c r="T30" s="76">
        <v>0</v>
      </c>
      <c r="U30" s="74" t="str">
        <f t="shared" si="5"/>
        <v>ร</v>
      </c>
      <c r="V30" s="76"/>
      <c r="W30" s="74" t="str">
        <f t="shared" si="6"/>
        <v>ร</v>
      </c>
      <c r="X30" s="76"/>
      <c r="Y30" s="74" t="str">
        <f t="shared" si="13"/>
        <v>ร</v>
      </c>
      <c r="Z30" s="76"/>
      <c r="AA30" s="74" t="str">
        <f t="shared" si="14"/>
        <v>ร</v>
      </c>
      <c r="AB30" s="76"/>
      <c r="AC30" s="74" t="str">
        <f t="shared" si="15"/>
        <v>ร</v>
      </c>
      <c r="AD30" s="76"/>
      <c r="AE30" s="74" t="str">
        <f t="shared" si="16"/>
        <v>ร</v>
      </c>
      <c r="AF30" s="77" t="e">
        <f t="shared" si="12"/>
        <v>#VALUE!</v>
      </c>
      <c r="AG30" s="87" t="s">
        <v>801</v>
      </c>
      <c r="AH30" s="76">
        <v>0</v>
      </c>
      <c r="AI30" s="74" t="str">
        <f t="shared" si="8"/>
        <v>ร</v>
      </c>
      <c r="AJ30" s="76">
        <v>0</v>
      </c>
      <c r="AK30" s="74" t="str">
        <f t="shared" si="9"/>
        <v>ร</v>
      </c>
      <c r="AL30" s="74" t="s">
        <v>784</v>
      </c>
      <c r="AM30" s="87" t="s">
        <v>788</v>
      </c>
      <c r="AN30" s="74" t="s">
        <v>783</v>
      </c>
    </row>
    <row r="31" spans="1:40" ht="21" customHeight="1">
      <c r="A31" s="1">
        <v>27</v>
      </c>
      <c r="B31" s="1">
        <v>3831</v>
      </c>
      <c r="C31" s="3" t="s">
        <v>468</v>
      </c>
      <c r="D31" s="1" t="s">
        <v>45</v>
      </c>
      <c r="E31" s="1" t="s">
        <v>156</v>
      </c>
      <c r="F31" s="21">
        <v>73</v>
      </c>
      <c r="G31" s="1" t="str">
        <f t="shared" si="10"/>
        <v>3</v>
      </c>
      <c r="H31" s="21">
        <v>57</v>
      </c>
      <c r="I31" s="1" t="str">
        <f t="shared" si="11"/>
        <v>1.5</v>
      </c>
      <c r="J31" s="21">
        <v>21</v>
      </c>
      <c r="K31" s="1" t="str">
        <f t="shared" si="0"/>
        <v>0</v>
      </c>
      <c r="L31" s="21">
        <v>61</v>
      </c>
      <c r="M31" s="1" t="str">
        <f t="shared" si="1"/>
        <v>2</v>
      </c>
      <c r="N31" s="21">
        <v>0</v>
      </c>
      <c r="O31" s="1" t="str">
        <f t="shared" si="2"/>
        <v>ร</v>
      </c>
      <c r="P31" s="21">
        <v>80</v>
      </c>
      <c r="Q31" s="1" t="str">
        <f t="shared" si="3"/>
        <v>4</v>
      </c>
      <c r="R31" s="21">
        <v>63</v>
      </c>
      <c r="S31" s="1" t="str">
        <f t="shared" si="4"/>
        <v>2</v>
      </c>
      <c r="T31" s="21">
        <v>52</v>
      </c>
      <c r="U31" s="1" t="str">
        <f t="shared" si="5"/>
        <v>1</v>
      </c>
      <c r="V31" s="21">
        <v>51</v>
      </c>
      <c r="W31" s="1" t="str">
        <f t="shared" si="6"/>
        <v>1</v>
      </c>
      <c r="X31" s="21">
        <v>86</v>
      </c>
      <c r="Y31" s="1" t="str">
        <f t="shared" si="13"/>
        <v>4</v>
      </c>
      <c r="Z31" s="21">
        <v>68</v>
      </c>
      <c r="AA31" s="1" t="str">
        <f t="shared" si="14"/>
        <v>2.5</v>
      </c>
      <c r="AB31" s="21">
        <v>0</v>
      </c>
      <c r="AC31" s="1" t="str">
        <f t="shared" si="15"/>
        <v>ร</v>
      </c>
      <c r="AD31" s="21">
        <v>78</v>
      </c>
      <c r="AE31" s="1" t="str">
        <f t="shared" si="16"/>
        <v>3.5</v>
      </c>
      <c r="AF31" s="61" t="e">
        <f t="shared" si="12"/>
        <v>#VALUE!</v>
      </c>
      <c r="AG31" s="36" t="s">
        <v>801</v>
      </c>
      <c r="AH31" s="21">
        <v>62</v>
      </c>
      <c r="AI31" s="1" t="str">
        <f t="shared" si="8"/>
        <v>2</v>
      </c>
      <c r="AJ31" s="21">
        <v>0</v>
      </c>
      <c r="AK31" s="1" t="str">
        <f t="shared" si="9"/>
        <v>ร</v>
      </c>
      <c r="AL31" s="35" t="s">
        <v>783</v>
      </c>
      <c r="AM31" s="36" t="s">
        <v>788</v>
      </c>
      <c r="AN31" s="35" t="s">
        <v>783</v>
      </c>
    </row>
    <row r="32" spans="1:40" ht="21" customHeight="1">
      <c r="A32" s="1">
        <v>28</v>
      </c>
      <c r="B32" s="1">
        <v>3832</v>
      </c>
      <c r="C32" s="10" t="s">
        <v>469</v>
      </c>
      <c r="D32" s="1" t="s">
        <v>46</v>
      </c>
      <c r="E32" s="9" t="s">
        <v>170</v>
      </c>
      <c r="F32" s="21">
        <v>59</v>
      </c>
      <c r="G32" s="1" t="str">
        <f t="shared" si="10"/>
        <v>1.5</v>
      </c>
      <c r="H32" s="21">
        <v>48</v>
      </c>
      <c r="I32" s="1" t="str">
        <f t="shared" si="11"/>
        <v>0</v>
      </c>
      <c r="J32" s="21">
        <v>58</v>
      </c>
      <c r="K32" s="1" t="str">
        <f t="shared" si="0"/>
        <v>1.5</v>
      </c>
      <c r="L32" s="21">
        <v>61</v>
      </c>
      <c r="M32" s="1" t="str">
        <f t="shared" si="1"/>
        <v>2</v>
      </c>
      <c r="N32" s="21">
        <v>72</v>
      </c>
      <c r="O32" s="1" t="str">
        <f t="shared" si="2"/>
        <v>3</v>
      </c>
      <c r="P32" s="21">
        <v>81</v>
      </c>
      <c r="Q32" s="1" t="str">
        <f t="shared" si="3"/>
        <v>4</v>
      </c>
      <c r="R32" s="21">
        <v>60</v>
      </c>
      <c r="S32" s="1" t="str">
        <f t="shared" si="4"/>
        <v>2</v>
      </c>
      <c r="T32" s="21">
        <v>62</v>
      </c>
      <c r="U32" s="1" t="str">
        <f t="shared" si="5"/>
        <v>2</v>
      </c>
      <c r="V32" s="21">
        <v>52</v>
      </c>
      <c r="W32" s="1" t="str">
        <f t="shared" si="6"/>
        <v>1</v>
      </c>
      <c r="X32" s="21">
        <v>82</v>
      </c>
      <c r="Y32" s="1" t="str">
        <f t="shared" si="13"/>
        <v>4</v>
      </c>
      <c r="Z32" s="21">
        <v>0</v>
      </c>
      <c r="AA32" s="1" t="str">
        <f t="shared" si="14"/>
        <v>ร</v>
      </c>
      <c r="AB32" s="21">
        <v>0</v>
      </c>
      <c r="AC32" s="1" t="str">
        <f t="shared" si="15"/>
        <v>ร</v>
      </c>
      <c r="AD32" s="21">
        <v>70</v>
      </c>
      <c r="AE32" s="1" t="str">
        <f t="shared" si="16"/>
        <v>3</v>
      </c>
      <c r="AF32" s="61" t="e">
        <f t="shared" si="12"/>
        <v>#VALUE!</v>
      </c>
      <c r="AG32" s="36" t="s">
        <v>801</v>
      </c>
      <c r="AH32" s="21">
        <v>78</v>
      </c>
      <c r="AI32" s="1" t="str">
        <f t="shared" si="8"/>
        <v>3.5</v>
      </c>
      <c r="AJ32" s="21">
        <v>78</v>
      </c>
      <c r="AK32" s="1" t="str">
        <f t="shared" si="9"/>
        <v>3.5</v>
      </c>
      <c r="AL32" s="35" t="s">
        <v>783</v>
      </c>
      <c r="AM32" s="36" t="s">
        <v>793</v>
      </c>
      <c r="AN32" s="35" t="s">
        <v>783</v>
      </c>
    </row>
    <row r="33" spans="1:40" ht="21" customHeight="1">
      <c r="A33" s="1">
        <v>29</v>
      </c>
      <c r="B33" s="1">
        <v>3839</v>
      </c>
      <c r="C33" s="3" t="s">
        <v>491</v>
      </c>
      <c r="D33" s="1" t="s">
        <v>46</v>
      </c>
      <c r="E33" s="1" t="s">
        <v>156</v>
      </c>
      <c r="F33" s="21">
        <v>65</v>
      </c>
      <c r="G33" s="1" t="str">
        <f t="shared" si="10"/>
        <v>2.5</v>
      </c>
      <c r="H33" s="21">
        <v>72</v>
      </c>
      <c r="I33" s="1" t="str">
        <f t="shared" si="11"/>
        <v>3</v>
      </c>
      <c r="J33" s="21">
        <v>55</v>
      </c>
      <c r="K33" s="1" t="str">
        <f t="shared" si="0"/>
        <v>1.5</v>
      </c>
      <c r="L33" s="21">
        <v>69</v>
      </c>
      <c r="M33" s="1" t="str">
        <f t="shared" si="1"/>
        <v>2.5</v>
      </c>
      <c r="N33" s="21">
        <v>73</v>
      </c>
      <c r="O33" s="1" t="str">
        <f t="shared" si="2"/>
        <v>3</v>
      </c>
      <c r="P33" s="21">
        <v>85</v>
      </c>
      <c r="Q33" s="1" t="str">
        <f t="shared" si="3"/>
        <v>4</v>
      </c>
      <c r="R33" s="21">
        <v>71</v>
      </c>
      <c r="S33" s="1" t="str">
        <f t="shared" si="4"/>
        <v>3</v>
      </c>
      <c r="T33" s="21">
        <v>53</v>
      </c>
      <c r="U33" s="1" t="str">
        <f t="shared" si="5"/>
        <v>1</v>
      </c>
      <c r="V33" s="21">
        <v>59</v>
      </c>
      <c r="W33" s="1" t="str">
        <f t="shared" si="6"/>
        <v>1.5</v>
      </c>
      <c r="X33" s="21">
        <v>84</v>
      </c>
      <c r="Y33" s="1" t="str">
        <f t="shared" si="13"/>
        <v>4</v>
      </c>
      <c r="Z33" s="21">
        <v>75</v>
      </c>
      <c r="AA33" s="1" t="str">
        <f t="shared" si="14"/>
        <v>3.5</v>
      </c>
      <c r="AB33" s="21">
        <v>67</v>
      </c>
      <c r="AC33" s="1" t="str">
        <f t="shared" si="15"/>
        <v>2.5</v>
      </c>
      <c r="AD33" s="21">
        <v>78</v>
      </c>
      <c r="AE33" s="1" t="str">
        <f t="shared" si="16"/>
        <v>3.5</v>
      </c>
      <c r="AF33" s="61">
        <f t="shared" si="12"/>
        <v>3.0357142857142856</v>
      </c>
      <c r="AG33" s="36" t="s">
        <v>801</v>
      </c>
      <c r="AH33" s="21">
        <v>78</v>
      </c>
      <c r="AI33" s="1" t="str">
        <f t="shared" si="8"/>
        <v>3.5</v>
      </c>
      <c r="AJ33" s="21">
        <v>77</v>
      </c>
      <c r="AK33" s="1" t="str">
        <f t="shared" si="9"/>
        <v>3.5</v>
      </c>
      <c r="AL33" s="35" t="s">
        <v>783</v>
      </c>
      <c r="AM33" s="36" t="s">
        <v>786</v>
      </c>
      <c r="AN33" s="35" t="s">
        <v>783</v>
      </c>
    </row>
    <row r="34" spans="1:40" ht="21" customHeight="1">
      <c r="A34" s="74">
        <v>30</v>
      </c>
      <c r="B34" s="74">
        <v>3841</v>
      </c>
      <c r="C34" s="75" t="s">
        <v>492</v>
      </c>
      <c r="D34" s="74" t="s">
        <v>46</v>
      </c>
      <c r="E34" s="74" t="s">
        <v>493</v>
      </c>
      <c r="F34" s="76">
        <v>0</v>
      </c>
      <c r="G34" s="74" t="str">
        <f t="shared" si="10"/>
        <v>ร</v>
      </c>
      <c r="H34" s="76"/>
      <c r="I34" s="74" t="str">
        <f t="shared" si="11"/>
        <v>ร</v>
      </c>
      <c r="J34" s="76">
        <v>0</v>
      </c>
      <c r="K34" s="74" t="str">
        <f t="shared" si="0"/>
        <v>ร</v>
      </c>
      <c r="L34" s="76">
        <v>0</v>
      </c>
      <c r="M34" s="74" t="str">
        <f t="shared" si="1"/>
        <v>ร</v>
      </c>
      <c r="N34" s="76">
        <v>0</v>
      </c>
      <c r="O34" s="74" t="str">
        <f t="shared" si="2"/>
        <v>ร</v>
      </c>
      <c r="P34" s="76"/>
      <c r="Q34" s="74" t="str">
        <f t="shared" si="3"/>
        <v>ร</v>
      </c>
      <c r="R34" s="76">
        <v>0</v>
      </c>
      <c r="S34" s="74" t="str">
        <f t="shared" si="4"/>
        <v>ร</v>
      </c>
      <c r="T34" s="76">
        <v>0</v>
      </c>
      <c r="U34" s="74" t="str">
        <f t="shared" si="5"/>
        <v>ร</v>
      </c>
      <c r="V34" s="76"/>
      <c r="W34" s="74" t="str">
        <f t="shared" si="6"/>
        <v>ร</v>
      </c>
      <c r="X34" s="76"/>
      <c r="Y34" s="74" t="str">
        <f t="shared" si="13"/>
        <v>ร</v>
      </c>
      <c r="Z34" s="76"/>
      <c r="AA34" s="74" t="str">
        <f t="shared" si="14"/>
        <v>ร</v>
      </c>
      <c r="AB34" s="76"/>
      <c r="AC34" s="74" t="str">
        <f t="shared" si="15"/>
        <v>ร</v>
      </c>
      <c r="AD34" s="76"/>
      <c r="AE34" s="74" t="str">
        <f t="shared" si="16"/>
        <v>ร</v>
      </c>
      <c r="AF34" s="77" t="e">
        <f t="shared" si="12"/>
        <v>#VALUE!</v>
      </c>
      <c r="AG34" s="87" t="s">
        <v>801</v>
      </c>
      <c r="AH34" s="76"/>
      <c r="AI34" s="74" t="str">
        <f t="shared" si="8"/>
        <v>ร</v>
      </c>
      <c r="AJ34" s="76">
        <v>0</v>
      </c>
      <c r="AK34" s="74" t="str">
        <f t="shared" si="9"/>
        <v>ร</v>
      </c>
      <c r="AL34" s="74"/>
      <c r="AM34" s="87" t="s">
        <v>793</v>
      </c>
      <c r="AN34" s="74" t="s">
        <v>783</v>
      </c>
    </row>
    <row r="35" spans="1:40" ht="21" customHeight="1">
      <c r="A35" s="1">
        <v>31</v>
      </c>
      <c r="B35" s="1">
        <v>3842</v>
      </c>
      <c r="C35" s="3" t="s">
        <v>494</v>
      </c>
      <c r="D35" s="1" t="s">
        <v>46</v>
      </c>
      <c r="E35" s="1" t="s">
        <v>147</v>
      </c>
      <c r="F35" s="21">
        <v>80</v>
      </c>
      <c r="G35" s="1" t="str">
        <f t="shared" si="10"/>
        <v>4</v>
      </c>
      <c r="H35" s="21">
        <v>66</v>
      </c>
      <c r="I35" s="1" t="str">
        <f t="shared" si="11"/>
        <v>2.5</v>
      </c>
      <c r="J35" s="21">
        <v>68</v>
      </c>
      <c r="K35" s="1" t="str">
        <f t="shared" si="0"/>
        <v>2.5</v>
      </c>
      <c r="L35" s="21">
        <v>62</v>
      </c>
      <c r="M35" s="1" t="str">
        <f t="shared" si="1"/>
        <v>2</v>
      </c>
      <c r="N35" s="21">
        <v>70</v>
      </c>
      <c r="O35" s="1" t="str">
        <f t="shared" si="2"/>
        <v>3</v>
      </c>
      <c r="P35" s="21">
        <v>77</v>
      </c>
      <c r="Q35" s="1" t="str">
        <f t="shared" si="3"/>
        <v>3.5</v>
      </c>
      <c r="R35" s="21">
        <v>72</v>
      </c>
      <c r="S35" s="1" t="str">
        <f t="shared" si="4"/>
        <v>3</v>
      </c>
      <c r="T35" s="21">
        <v>63</v>
      </c>
      <c r="U35" s="1" t="str">
        <f t="shared" si="5"/>
        <v>2</v>
      </c>
      <c r="V35" s="21">
        <v>53</v>
      </c>
      <c r="W35" s="1" t="str">
        <f t="shared" si="6"/>
        <v>1</v>
      </c>
      <c r="X35" s="21">
        <v>82</v>
      </c>
      <c r="Y35" s="1" t="str">
        <f t="shared" si="13"/>
        <v>4</v>
      </c>
      <c r="Z35" s="21">
        <v>73</v>
      </c>
      <c r="AA35" s="1" t="str">
        <f t="shared" si="14"/>
        <v>3</v>
      </c>
      <c r="AB35" s="21">
        <v>62</v>
      </c>
      <c r="AC35" s="1" t="str">
        <f t="shared" si="15"/>
        <v>2</v>
      </c>
      <c r="AD35" s="21">
        <v>76</v>
      </c>
      <c r="AE35" s="1" t="str">
        <f t="shared" si="16"/>
        <v>3.5</v>
      </c>
      <c r="AF35" s="61">
        <f t="shared" si="12"/>
        <v>2.892857142857143</v>
      </c>
      <c r="AG35" s="36" t="s">
        <v>801</v>
      </c>
      <c r="AH35" s="21">
        <v>69</v>
      </c>
      <c r="AI35" s="1" t="str">
        <f t="shared" si="8"/>
        <v>2.5</v>
      </c>
      <c r="AJ35" s="21">
        <v>76</v>
      </c>
      <c r="AK35" s="1" t="str">
        <f t="shared" si="9"/>
        <v>3.5</v>
      </c>
      <c r="AL35" s="35" t="s">
        <v>783</v>
      </c>
      <c r="AM35" s="36" t="s">
        <v>793</v>
      </c>
      <c r="AN35" s="35" t="s">
        <v>783</v>
      </c>
    </row>
    <row r="36" spans="1:40" s="38" customFormat="1" ht="21" customHeight="1">
      <c r="A36" s="1">
        <v>32</v>
      </c>
      <c r="B36" s="1">
        <v>3843</v>
      </c>
      <c r="C36" s="3" t="s">
        <v>495</v>
      </c>
      <c r="D36" s="1" t="s">
        <v>46</v>
      </c>
      <c r="E36" s="1" t="s">
        <v>147</v>
      </c>
      <c r="F36" s="21">
        <v>75</v>
      </c>
      <c r="G36" s="1" t="str">
        <f t="shared" si="10"/>
        <v>3.5</v>
      </c>
      <c r="H36" s="21">
        <v>76</v>
      </c>
      <c r="I36" s="1" t="str">
        <f t="shared" si="11"/>
        <v>3.5</v>
      </c>
      <c r="J36" s="21">
        <v>65</v>
      </c>
      <c r="K36" s="1" t="str">
        <f t="shared" si="0"/>
        <v>2.5</v>
      </c>
      <c r="L36" s="21">
        <v>68</v>
      </c>
      <c r="M36" s="1" t="str">
        <f t="shared" si="1"/>
        <v>2.5</v>
      </c>
      <c r="N36" s="21">
        <v>71</v>
      </c>
      <c r="O36" s="1" t="str">
        <f t="shared" si="2"/>
        <v>3</v>
      </c>
      <c r="P36" s="21">
        <v>78</v>
      </c>
      <c r="Q36" s="1" t="str">
        <f t="shared" si="3"/>
        <v>3.5</v>
      </c>
      <c r="R36" s="21">
        <v>66</v>
      </c>
      <c r="S36" s="1" t="str">
        <f t="shared" si="4"/>
        <v>2.5</v>
      </c>
      <c r="T36" s="21">
        <v>66</v>
      </c>
      <c r="U36" s="1" t="str">
        <f t="shared" si="5"/>
        <v>2.5</v>
      </c>
      <c r="V36" s="21">
        <v>56</v>
      </c>
      <c r="W36" s="1" t="str">
        <f t="shared" si="6"/>
        <v>1.5</v>
      </c>
      <c r="X36" s="21">
        <v>87</v>
      </c>
      <c r="Y36" s="1" t="str">
        <f t="shared" si="13"/>
        <v>4</v>
      </c>
      <c r="Z36" s="21">
        <v>79</v>
      </c>
      <c r="AA36" s="1" t="str">
        <f t="shared" si="14"/>
        <v>3.5</v>
      </c>
      <c r="AB36" s="21">
        <v>77</v>
      </c>
      <c r="AC36" s="1" t="str">
        <f t="shared" si="15"/>
        <v>3.5</v>
      </c>
      <c r="AD36" s="21">
        <v>79</v>
      </c>
      <c r="AE36" s="1" t="str">
        <f t="shared" si="16"/>
        <v>3.5</v>
      </c>
      <c r="AF36" s="61">
        <f t="shared" si="12"/>
        <v>3.2142857142857144</v>
      </c>
      <c r="AG36" s="36" t="s">
        <v>801</v>
      </c>
      <c r="AH36" s="21">
        <v>64</v>
      </c>
      <c r="AI36" s="1" t="str">
        <f t="shared" si="8"/>
        <v>2</v>
      </c>
      <c r="AJ36" s="21">
        <v>76</v>
      </c>
      <c r="AK36" s="1" t="str">
        <f t="shared" si="9"/>
        <v>3.5</v>
      </c>
      <c r="AL36" s="35" t="s">
        <v>783</v>
      </c>
      <c r="AM36" s="36" t="s">
        <v>786</v>
      </c>
      <c r="AN36" s="35" t="s">
        <v>783</v>
      </c>
    </row>
    <row r="37" spans="1:40" s="38" customFormat="1" ht="21" customHeight="1">
      <c r="A37" s="1">
        <v>33</v>
      </c>
      <c r="B37" s="1">
        <v>3844</v>
      </c>
      <c r="C37" s="3" t="s">
        <v>496</v>
      </c>
      <c r="D37" s="1" t="s">
        <v>46</v>
      </c>
      <c r="E37" s="1" t="s">
        <v>170</v>
      </c>
      <c r="F37" s="21">
        <v>79</v>
      </c>
      <c r="G37" s="1" t="str">
        <f t="shared" si="10"/>
        <v>3.5</v>
      </c>
      <c r="H37" s="21">
        <v>64</v>
      </c>
      <c r="I37" s="1" t="str">
        <f t="shared" si="11"/>
        <v>2</v>
      </c>
      <c r="J37" s="21">
        <v>70</v>
      </c>
      <c r="K37" s="1" t="str">
        <f t="shared" si="0"/>
        <v>3</v>
      </c>
      <c r="L37" s="21">
        <v>67</v>
      </c>
      <c r="M37" s="1" t="str">
        <f t="shared" si="1"/>
        <v>2.5</v>
      </c>
      <c r="N37" s="21">
        <v>68</v>
      </c>
      <c r="O37" s="1" t="str">
        <f t="shared" si="2"/>
        <v>2.5</v>
      </c>
      <c r="P37" s="21">
        <v>77</v>
      </c>
      <c r="Q37" s="1" t="str">
        <f t="shared" si="3"/>
        <v>3.5</v>
      </c>
      <c r="R37" s="21">
        <v>65</v>
      </c>
      <c r="S37" s="1" t="str">
        <f t="shared" si="4"/>
        <v>2.5</v>
      </c>
      <c r="T37" s="21">
        <v>52</v>
      </c>
      <c r="U37" s="1" t="str">
        <f t="shared" si="5"/>
        <v>1</v>
      </c>
      <c r="V37" s="21">
        <v>55</v>
      </c>
      <c r="W37" s="1" t="str">
        <f t="shared" si="6"/>
        <v>1.5</v>
      </c>
      <c r="X37" s="21">
        <v>72</v>
      </c>
      <c r="Y37" s="1" t="str">
        <f t="shared" si="13"/>
        <v>3</v>
      </c>
      <c r="Z37" s="21">
        <v>68</v>
      </c>
      <c r="AA37" s="1" t="str">
        <f t="shared" si="14"/>
        <v>2.5</v>
      </c>
      <c r="AB37" s="21">
        <v>60</v>
      </c>
      <c r="AC37" s="1" t="str">
        <f t="shared" si="15"/>
        <v>2</v>
      </c>
      <c r="AD37" s="21">
        <v>75</v>
      </c>
      <c r="AE37" s="1" t="str">
        <f t="shared" si="16"/>
        <v>3.5</v>
      </c>
      <c r="AF37" s="61">
        <f t="shared" si="12"/>
        <v>2.5892857142857144</v>
      </c>
      <c r="AG37" s="36" t="s">
        <v>801</v>
      </c>
      <c r="AH37" s="21">
        <v>62</v>
      </c>
      <c r="AI37" s="1" t="str">
        <f t="shared" si="8"/>
        <v>2</v>
      </c>
      <c r="AJ37" s="21">
        <v>76</v>
      </c>
      <c r="AK37" s="1" t="str">
        <f t="shared" si="9"/>
        <v>3.5</v>
      </c>
      <c r="AL37" s="35" t="s">
        <v>783</v>
      </c>
      <c r="AM37" s="36" t="s">
        <v>793</v>
      </c>
      <c r="AN37" s="35" t="s">
        <v>783</v>
      </c>
    </row>
    <row r="38" spans="1:40" ht="21" customHeight="1">
      <c r="A38" s="1">
        <v>34</v>
      </c>
      <c r="B38" s="1">
        <v>3192</v>
      </c>
      <c r="C38" s="3" t="s">
        <v>498</v>
      </c>
      <c r="D38" s="1" t="s">
        <v>171</v>
      </c>
      <c r="E38" s="1" t="s">
        <v>171</v>
      </c>
      <c r="F38" s="21">
        <v>78</v>
      </c>
      <c r="G38" s="1" t="str">
        <f t="shared" si="10"/>
        <v>3.5</v>
      </c>
      <c r="H38" s="21">
        <v>66</v>
      </c>
      <c r="I38" s="1" t="str">
        <f t="shared" si="11"/>
        <v>2.5</v>
      </c>
      <c r="J38" s="21">
        <v>67</v>
      </c>
      <c r="K38" s="1" t="str">
        <f t="shared" si="0"/>
        <v>2.5</v>
      </c>
      <c r="L38" s="21">
        <v>82</v>
      </c>
      <c r="M38" s="1" t="str">
        <f t="shared" si="1"/>
        <v>4</v>
      </c>
      <c r="N38" s="21">
        <v>70</v>
      </c>
      <c r="O38" s="1" t="str">
        <f t="shared" si="2"/>
        <v>3</v>
      </c>
      <c r="P38" s="21">
        <v>87</v>
      </c>
      <c r="Q38" s="1" t="str">
        <f t="shared" si="3"/>
        <v>4</v>
      </c>
      <c r="R38" s="21">
        <v>74</v>
      </c>
      <c r="S38" s="1" t="str">
        <f t="shared" si="4"/>
        <v>3</v>
      </c>
      <c r="T38" s="21">
        <v>61</v>
      </c>
      <c r="U38" s="1" t="str">
        <f t="shared" si="5"/>
        <v>2</v>
      </c>
      <c r="V38" s="21">
        <v>56</v>
      </c>
      <c r="W38" s="1" t="str">
        <f t="shared" si="6"/>
        <v>1.5</v>
      </c>
      <c r="X38" s="21">
        <v>79</v>
      </c>
      <c r="Y38" s="1" t="str">
        <f t="shared" si="13"/>
        <v>3.5</v>
      </c>
      <c r="Z38" s="21">
        <v>78</v>
      </c>
      <c r="AA38" s="1" t="str">
        <f t="shared" si="14"/>
        <v>3.5</v>
      </c>
      <c r="AB38" s="21">
        <v>71</v>
      </c>
      <c r="AC38" s="1" t="str">
        <f t="shared" si="15"/>
        <v>3</v>
      </c>
      <c r="AD38" s="21">
        <v>82</v>
      </c>
      <c r="AE38" s="1" t="str">
        <f t="shared" si="16"/>
        <v>4</v>
      </c>
      <c r="AF38" s="61">
        <f t="shared" si="12"/>
        <v>3.267857142857143</v>
      </c>
      <c r="AG38" s="36" t="s">
        <v>801</v>
      </c>
      <c r="AH38" s="21">
        <v>65</v>
      </c>
      <c r="AI38" s="1" t="str">
        <f t="shared" si="8"/>
        <v>2.5</v>
      </c>
      <c r="AJ38" s="21">
        <v>86</v>
      </c>
      <c r="AK38" s="1" t="str">
        <f t="shared" si="9"/>
        <v>4</v>
      </c>
      <c r="AL38" s="35" t="s">
        <v>783</v>
      </c>
      <c r="AM38" s="36" t="s">
        <v>30</v>
      </c>
      <c r="AN38" s="35" t="s">
        <v>783</v>
      </c>
    </row>
    <row r="39" spans="1:40" s="38" customFormat="1" ht="21" customHeight="1">
      <c r="A39" s="1">
        <v>35</v>
      </c>
      <c r="B39" s="1">
        <v>3193</v>
      </c>
      <c r="C39" s="3" t="s">
        <v>497</v>
      </c>
      <c r="D39" s="1" t="s">
        <v>172</v>
      </c>
      <c r="E39" s="1" t="s">
        <v>172</v>
      </c>
      <c r="F39" s="21">
        <v>63</v>
      </c>
      <c r="G39" s="1" t="str">
        <f t="shared" si="10"/>
        <v>2</v>
      </c>
      <c r="H39" s="21">
        <v>61</v>
      </c>
      <c r="I39" s="1" t="str">
        <f t="shared" si="11"/>
        <v>2</v>
      </c>
      <c r="J39" s="21">
        <v>45</v>
      </c>
      <c r="K39" s="1" t="str">
        <f t="shared" si="0"/>
        <v>0</v>
      </c>
      <c r="L39" s="21">
        <v>63</v>
      </c>
      <c r="M39" s="1" t="str">
        <f t="shared" si="1"/>
        <v>2</v>
      </c>
      <c r="N39" s="21">
        <v>52</v>
      </c>
      <c r="O39" s="1" t="str">
        <f t="shared" si="2"/>
        <v>1</v>
      </c>
      <c r="P39" s="21">
        <v>84</v>
      </c>
      <c r="Q39" s="1" t="str">
        <f t="shared" si="3"/>
        <v>4</v>
      </c>
      <c r="R39" s="21">
        <v>59</v>
      </c>
      <c r="S39" s="1" t="str">
        <f t="shared" si="4"/>
        <v>1.5</v>
      </c>
      <c r="T39" s="21">
        <v>0</v>
      </c>
      <c r="U39" s="1" t="str">
        <f t="shared" si="5"/>
        <v>ร</v>
      </c>
      <c r="V39" s="21">
        <v>0</v>
      </c>
      <c r="W39" s="1" t="str">
        <f t="shared" si="6"/>
        <v>ร</v>
      </c>
      <c r="X39" s="21">
        <v>0</v>
      </c>
      <c r="Y39" s="1" t="str">
        <f t="shared" si="13"/>
        <v>ร</v>
      </c>
      <c r="Z39" s="21">
        <v>90</v>
      </c>
      <c r="AA39" s="1" t="str">
        <f t="shared" si="14"/>
        <v>4</v>
      </c>
      <c r="AB39" s="21">
        <v>0</v>
      </c>
      <c r="AC39" s="1" t="str">
        <f t="shared" si="15"/>
        <v>ร</v>
      </c>
      <c r="AD39" s="21">
        <v>0</v>
      </c>
      <c r="AE39" s="1" t="str">
        <f t="shared" si="16"/>
        <v>ร</v>
      </c>
      <c r="AF39" s="61" t="e">
        <f t="shared" si="12"/>
        <v>#VALUE!</v>
      </c>
      <c r="AG39" s="36" t="s">
        <v>801</v>
      </c>
      <c r="AH39" s="21">
        <v>74</v>
      </c>
      <c r="AI39" s="1" t="str">
        <f t="shared" si="8"/>
        <v>3</v>
      </c>
      <c r="AJ39" s="21">
        <v>0</v>
      </c>
      <c r="AK39" s="1" t="str">
        <f t="shared" si="9"/>
        <v>ร</v>
      </c>
      <c r="AL39" s="35" t="s">
        <v>783</v>
      </c>
      <c r="AM39" s="36" t="s">
        <v>30</v>
      </c>
      <c r="AN39" s="35" t="s">
        <v>783</v>
      </c>
    </row>
    <row r="40" spans="1:40" ht="21" customHeight="1">
      <c r="A40" s="1">
        <v>36</v>
      </c>
      <c r="B40" s="1">
        <v>3196</v>
      </c>
      <c r="C40" s="3" t="s">
        <v>499</v>
      </c>
      <c r="D40" s="1" t="s">
        <v>620</v>
      </c>
      <c r="E40" s="1" t="s">
        <v>175</v>
      </c>
      <c r="F40" s="21">
        <v>80</v>
      </c>
      <c r="G40" s="1" t="str">
        <f t="shared" si="10"/>
        <v>4</v>
      </c>
      <c r="H40" s="21">
        <v>69</v>
      </c>
      <c r="I40" s="1" t="str">
        <f t="shared" si="11"/>
        <v>2.5</v>
      </c>
      <c r="J40" s="21">
        <v>51</v>
      </c>
      <c r="K40" s="1" t="str">
        <f t="shared" si="0"/>
        <v>1</v>
      </c>
      <c r="L40" s="21">
        <v>65</v>
      </c>
      <c r="M40" s="1" t="str">
        <f t="shared" si="1"/>
        <v>2.5</v>
      </c>
      <c r="N40" s="21">
        <v>65</v>
      </c>
      <c r="O40" s="1" t="str">
        <f t="shared" si="2"/>
        <v>2.5</v>
      </c>
      <c r="P40" s="21">
        <v>85</v>
      </c>
      <c r="Q40" s="1" t="str">
        <f t="shared" si="3"/>
        <v>4</v>
      </c>
      <c r="R40" s="21">
        <v>69</v>
      </c>
      <c r="S40" s="1" t="str">
        <f t="shared" si="4"/>
        <v>2.5</v>
      </c>
      <c r="T40" s="21">
        <v>62</v>
      </c>
      <c r="U40" s="1" t="str">
        <f t="shared" si="5"/>
        <v>2</v>
      </c>
      <c r="V40" s="21">
        <v>52</v>
      </c>
      <c r="W40" s="1" t="str">
        <f t="shared" si="6"/>
        <v>1</v>
      </c>
      <c r="X40" s="21">
        <v>92</v>
      </c>
      <c r="Y40" s="1" t="str">
        <f t="shared" si="13"/>
        <v>4</v>
      </c>
      <c r="Z40" s="21">
        <v>94</v>
      </c>
      <c r="AA40" s="1" t="str">
        <f t="shared" si="14"/>
        <v>4</v>
      </c>
      <c r="AB40" s="21">
        <v>92</v>
      </c>
      <c r="AC40" s="1" t="str">
        <f t="shared" si="15"/>
        <v>4</v>
      </c>
      <c r="AD40" s="21">
        <v>84</v>
      </c>
      <c r="AE40" s="1" t="str">
        <f t="shared" si="16"/>
        <v>4</v>
      </c>
      <c r="AF40" s="61">
        <f t="shared" si="12"/>
        <v>3.392857142857143</v>
      </c>
      <c r="AG40" s="36" t="s">
        <v>801</v>
      </c>
      <c r="AH40" s="21">
        <v>80</v>
      </c>
      <c r="AI40" s="1" t="str">
        <f t="shared" si="8"/>
        <v>4</v>
      </c>
      <c r="AJ40" s="21">
        <v>82</v>
      </c>
      <c r="AK40" s="1" t="str">
        <f t="shared" si="9"/>
        <v>4</v>
      </c>
      <c r="AL40" s="35" t="s">
        <v>783</v>
      </c>
      <c r="AM40" s="36" t="s">
        <v>30</v>
      </c>
      <c r="AN40" s="35" t="s">
        <v>783</v>
      </c>
    </row>
    <row r="41" spans="1:41" ht="21" customHeight="1">
      <c r="A41" s="1">
        <v>37</v>
      </c>
      <c r="B41" s="9">
        <v>3845</v>
      </c>
      <c r="C41" s="3" t="s">
        <v>500</v>
      </c>
      <c r="D41" s="1" t="s">
        <v>172</v>
      </c>
      <c r="E41" s="1" t="s">
        <v>87</v>
      </c>
      <c r="F41" s="21">
        <v>57</v>
      </c>
      <c r="G41" s="1" t="str">
        <f t="shared" si="10"/>
        <v>1.5</v>
      </c>
      <c r="H41" s="21">
        <v>61</v>
      </c>
      <c r="I41" s="1" t="str">
        <f t="shared" si="11"/>
        <v>2</v>
      </c>
      <c r="J41" s="21">
        <v>19</v>
      </c>
      <c r="K41" s="1" t="str">
        <f t="shared" si="0"/>
        <v>0</v>
      </c>
      <c r="L41" s="21">
        <v>61</v>
      </c>
      <c r="M41" s="1" t="str">
        <f t="shared" si="1"/>
        <v>2</v>
      </c>
      <c r="N41" s="21">
        <v>0</v>
      </c>
      <c r="O41" s="1" t="str">
        <f t="shared" si="2"/>
        <v>ร</v>
      </c>
      <c r="P41" s="21">
        <v>77</v>
      </c>
      <c r="Q41" s="1" t="str">
        <f t="shared" si="3"/>
        <v>3.5</v>
      </c>
      <c r="R41" s="21">
        <v>76</v>
      </c>
      <c r="S41" s="1" t="str">
        <f t="shared" si="4"/>
        <v>3.5</v>
      </c>
      <c r="T41" s="21">
        <v>0</v>
      </c>
      <c r="U41" s="1" t="str">
        <f t="shared" si="5"/>
        <v>ร</v>
      </c>
      <c r="V41" s="21">
        <v>50</v>
      </c>
      <c r="W41" s="1" t="str">
        <f t="shared" si="6"/>
        <v>1</v>
      </c>
      <c r="X41" s="21">
        <v>77</v>
      </c>
      <c r="Y41" s="1" t="str">
        <f t="shared" si="13"/>
        <v>3.5</v>
      </c>
      <c r="Z41" s="21">
        <v>75</v>
      </c>
      <c r="AA41" s="1" t="str">
        <f t="shared" si="14"/>
        <v>3.5</v>
      </c>
      <c r="AB41" s="21">
        <v>0</v>
      </c>
      <c r="AC41" s="1" t="str">
        <f t="shared" si="15"/>
        <v>ร</v>
      </c>
      <c r="AD41" s="21">
        <v>0</v>
      </c>
      <c r="AE41" s="1" t="str">
        <f t="shared" si="16"/>
        <v>ร</v>
      </c>
      <c r="AF41" s="61" t="e">
        <f t="shared" si="12"/>
        <v>#VALUE!</v>
      </c>
      <c r="AG41" s="36" t="s">
        <v>801</v>
      </c>
      <c r="AH41" s="21">
        <v>70</v>
      </c>
      <c r="AI41" s="1" t="str">
        <f t="shared" si="8"/>
        <v>3</v>
      </c>
      <c r="AJ41" s="21">
        <v>0</v>
      </c>
      <c r="AK41" s="1" t="str">
        <f t="shared" si="9"/>
        <v>ร</v>
      </c>
      <c r="AL41" s="35" t="s">
        <v>783</v>
      </c>
      <c r="AM41" s="36" t="s">
        <v>30</v>
      </c>
      <c r="AN41" s="35" t="s">
        <v>783</v>
      </c>
      <c r="AO41" s="14"/>
    </row>
    <row r="42" spans="1:41" ht="21" customHeight="1">
      <c r="A42" s="1">
        <v>38</v>
      </c>
      <c r="B42" s="9">
        <v>3846</v>
      </c>
      <c r="C42" s="3" t="s">
        <v>501</v>
      </c>
      <c r="D42" s="1" t="s">
        <v>286</v>
      </c>
      <c r="E42" s="1" t="s">
        <v>87</v>
      </c>
      <c r="F42" s="21">
        <v>53</v>
      </c>
      <c r="G42" s="1" t="str">
        <f t="shared" si="10"/>
        <v>1</v>
      </c>
      <c r="H42" s="21">
        <v>49</v>
      </c>
      <c r="I42" s="1" t="str">
        <f t="shared" si="11"/>
        <v>0</v>
      </c>
      <c r="J42" s="21">
        <v>20</v>
      </c>
      <c r="K42" s="1" t="str">
        <f t="shared" si="0"/>
        <v>0</v>
      </c>
      <c r="L42" s="21">
        <v>50</v>
      </c>
      <c r="M42" s="1" t="str">
        <f t="shared" si="1"/>
        <v>1</v>
      </c>
      <c r="N42" s="21">
        <v>0</v>
      </c>
      <c r="O42" s="1" t="str">
        <f t="shared" si="2"/>
        <v>ร</v>
      </c>
      <c r="P42" s="21">
        <v>72</v>
      </c>
      <c r="Q42" s="1" t="str">
        <f t="shared" si="3"/>
        <v>3</v>
      </c>
      <c r="R42" s="21">
        <v>65</v>
      </c>
      <c r="S42" s="1" t="str">
        <f t="shared" si="4"/>
        <v>2.5</v>
      </c>
      <c r="T42" s="21">
        <v>0</v>
      </c>
      <c r="U42" s="1" t="str">
        <f t="shared" si="5"/>
        <v>ร</v>
      </c>
      <c r="V42" s="21">
        <v>0</v>
      </c>
      <c r="W42" s="1" t="str">
        <f t="shared" si="6"/>
        <v>ร</v>
      </c>
      <c r="X42" s="21">
        <v>0</v>
      </c>
      <c r="Y42" s="1" t="str">
        <f t="shared" si="13"/>
        <v>ร</v>
      </c>
      <c r="Z42" s="21">
        <v>0</v>
      </c>
      <c r="AA42" s="1" t="str">
        <f t="shared" si="14"/>
        <v>ร</v>
      </c>
      <c r="AB42" s="21">
        <v>0</v>
      </c>
      <c r="AC42" s="1" t="str">
        <f t="shared" si="15"/>
        <v>ร</v>
      </c>
      <c r="AD42" s="21">
        <v>0</v>
      </c>
      <c r="AE42" s="1" t="str">
        <f t="shared" si="16"/>
        <v>ร</v>
      </c>
      <c r="AF42" s="61" t="e">
        <f t="shared" si="12"/>
        <v>#VALUE!</v>
      </c>
      <c r="AG42" s="36" t="s">
        <v>801</v>
      </c>
      <c r="AH42" s="21">
        <v>62</v>
      </c>
      <c r="AI42" s="1" t="str">
        <f t="shared" si="8"/>
        <v>2</v>
      </c>
      <c r="AJ42" s="21">
        <v>0</v>
      </c>
      <c r="AK42" s="1" t="str">
        <f t="shared" si="9"/>
        <v>ร</v>
      </c>
      <c r="AL42" s="35" t="s">
        <v>784</v>
      </c>
      <c r="AM42" s="36" t="s">
        <v>797</v>
      </c>
      <c r="AN42" s="35" t="s">
        <v>783</v>
      </c>
      <c r="AO42" s="14"/>
    </row>
    <row r="43" spans="1:41" ht="21" customHeight="1">
      <c r="A43" s="1">
        <v>39</v>
      </c>
      <c r="B43" s="9">
        <v>3847</v>
      </c>
      <c r="C43" s="3" t="s">
        <v>502</v>
      </c>
      <c r="D43" s="1" t="s">
        <v>171</v>
      </c>
      <c r="E43" s="1" t="s">
        <v>87</v>
      </c>
      <c r="F43" s="21">
        <v>79</v>
      </c>
      <c r="G43" s="1" t="str">
        <f t="shared" si="10"/>
        <v>3.5</v>
      </c>
      <c r="H43" s="21">
        <v>73</v>
      </c>
      <c r="I43" s="1" t="str">
        <f t="shared" si="11"/>
        <v>3</v>
      </c>
      <c r="J43" s="21">
        <v>21</v>
      </c>
      <c r="K43" s="1" t="str">
        <f t="shared" si="0"/>
        <v>0</v>
      </c>
      <c r="L43" s="21">
        <v>64</v>
      </c>
      <c r="M43" s="1" t="str">
        <f t="shared" si="1"/>
        <v>2</v>
      </c>
      <c r="N43" s="21">
        <v>75</v>
      </c>
      <c r="O43" s="1" t="str">
        <f t="shared" si="2"/>
        <v>3.5</v>
      </c>
      <c r="P43" s="21">
        <v>85</v>
      </c>
      <c r="Q43" s="1" t="str">
        <f t="shared" si="3"/>
        <v>4</v>
      </c>
      <c r="R43" s="21">
        <v>70</v>
      </c>
      <c r="S43" s="1" t="str">
        <f t="shared" si="4"/>
        <v>3</v>
      </c>
      <c r="T43" s="21">
        <v>52</v>
      </c>
      <c r="U43" s="1" t="str">
        <f t="shared" si="5"/>
        <v>1</v>
      </c>
      <c r="V43" s="21">
        <v>55</v>
      </c>
      <c r="W43" s="1" t="str">
        <f t="shared" si="6"/>
        <v>1.5</v>
      </c>
      <c r="X43" s="21">
        <v>62</v>
      </c>
      <c r="Y43" s="1" t="str">
        <f t="shared" si="13"/>
        <v>2</v>
      </c>
      <c r="Z43" s="21">
        <v>0</v>
      </c>
      <c r="AA43" s="1" t="str">
        <f t="shared" si="14"/>
        <v>ร</v>
      </c>
      <c r="AB43" s="21">
        <v>75</v>
      </c>
      <c r="AC43" s="1" t="str">
        <f t="shared" si="15"/>
        <v>3.5</v>
      </c>
      <c r="AD43" s="21">
        <v>0</v>
      </c>
      <c r="AE43" s="1" t="str">
        <f t="shared" si="16"/>
        <v>ร</v>
      </c>
      <c r="AF43" s="61" t="e">
        <f t="shared" si="12"/>
        <v>#VALUE!</v>
      </c>
      <c r="AG43" s="36" t="s">
        <v>801</v>
      </c>
      <c r="AH43" s="21">
        <v>74</v>
      </c>
      <c r="AI43" s="1" t="str">
        <f t="shared" si="8"/>
        <v>3</v>
      </c>
      <c r="AJ43" s="21">
        <v>78</v>
      </c>
      <c r="AK43" s="1" t="str">
        <f t="shared" si="9"/>
        <v>3.5</v>
      </c>
      <c r="AL43" s="35" t="s">
        <v>783</v>
      </c>
      <c r="AM43" s="36" t="s">
        <v>87</v>
      </c>
      <c r="AN43" s="35" t="s">
        <v>783</v>
      </c>
      <c r="AO43" s="14"/>
    </row>
    <row r="44" spans="1:41" ht="21" customHeight="1">
      <c r="A44" s="1">
        <v>40</v>
      </c>
      <c r="B44" s="9">
        <v>3849</v>
      </c>
      <c r="C44" s="3" t="s">
        <v>503</v>
      </c>
      <c r="D44" s="1" t="s">
        <v>621</v>
      </c>
      <c r="E44" s="1" t="s">
        <v>87</v>
      </c>
      <c r="F44" s="21">
        <v>55</v>
      </c>
      <c r="G44" s="1" t="str">
        <f t="shared" si="10"/>
        <v>1.5</v>
      </c>
      <c r="H44" s="21">
        <v>37</v>
      </c>
      <c r="I44" s="1" t="str">
        <f t="shared" si="11"/>
        <v>0</v>
      </c>
      <c r="J44" s="21">
        <v>54</v>
      </c>
      <c r="K44" s="1" t="str">
        <f t="shared" si="0"/>
        <v>1</v>
      </c>
      <c r="L44" s="21">
        <v>66</v>
      </c>
      <c r="M44" s="1" t="str">
        <f t="shared" si="1"/>
        <v>2.5</v>
      </c>
      <c r="N44" s="21">
        <v>0</v>
      </c>
      <c r="O44" s="1" t="str">
        <f t="shared" si="2"/>
        <v>ร</v>
      </c>
      <c r="P44" s="21">
        <v>85</v>
      </c>
      <c r="Q44" s="1" t="str">
        <f t="shared" si="3"/>
        <v>4</v>
      </c>
      <c r="R44" s="21">
        <v>58</v>
      </c>
      <c r="S44" s="1" t="str">
        <f t="shared" si="4"/>
        <v>1.5</v>
      </c>
      <c r="T44" s="21">
        <v>0</v>
      </c>
      <c r="U44" s="1" t="str">
        <f t="shared" si="5"/>
        <v>ร</v>
      </c>
      <c r="V44" s="21">
        <v>55</v>
      </c>
      <c r="W44" s="1" t="str">
        <f t="shared" si="6"/>
        <v>1.5</v>
      </c>
      <c r="X44" s="21">
        <v>80</v>
      </c>
      <c r="Y44" s="1" t="str">
        <f t="shared" si="13"/>
        <v>4</v>
      </c>
      <c r="Z44" s="21">
        <v>70</v>
      </c>
      <c r="AA44" s="1" t="str">
        <f t="shared" si="14"/>
        <v>3</v>
      </c>
      <c r="AB44" s="21">
        <v>0</v>
      </c>
      <c r="AC44" s="1" t="str">
        <f t="shared" si="15"/>
        <v>ร</v>
      </c>
      <c r="AD44" s="21">
        <v>0</v>
      </c>
      <c r="AE44" s="1" t="str">
        <f t="shared" si="16"/>
        <v>ร</v>
      </c>
      <c r="AF44" s="61" t="e">
        <f t="shared" si="12"/>
        <v>#VALUE!</v>
      </c>
      <c r="AG44" s="36" t="s">
        <v>801</v>
      </c>
      <c r="AH44" s="21">
        <v>68</v>
      </c>
      <c r="AI44" s="1" t="str">
        <f t="shared" si="8"/>
        <v>2.5</v>
      </c>
      <c r="AJ44" s="21">
        <v>77</v>
      </c>
      <c r="AK44" s="1" t="str">
        <f t="shared" si="9"/>
        <v>3.5</v>
      </c>
      <c r="AL44" s="35" t="s">
        <v>783</v>
      </c>
      <c r="AM44" s="36" t="s">
        <v>87</v>
      </c>
      <c r="AN44" s="35" t="s">
        <v>783</v>
      </c>
      <c r="AO44" s="14"/>
    </row>
    <row r="45" spans="1:40" ht="21" customHeight="1">
      <c r="A45" s="1">
        <v>41</v>
      </c>
      <c r="B45" s="9">
        <v>3850</v>
      </c>
      <c r="C45" s="3" t="s">
        <v>504</v>
      </c>
      <c r="D45" s="1" t="s">
        <v>171</v>
      </c>
      <c r="E45" s="1" t="s">
        <v>87</v>
      </c>
      <c r="F45" s="21">
        <v>73</v>
      </c>
      <c r="G45" s="1" t="str">
        <f t="shared" si="10"/>
        <v>3</v>
      </c>
      <c r="H45" s="21">
        <v>69</v>
      </c>
      <c r="I45" s="1" t="str">
        <f t="shared" si="11"/>
        <v>2.5</v>
      </c>
      <c r="J45" s="21">
        <v>56</v>
      </c>
      <c r="K45" s="1" t="str">
        <f t="shared" si="0"/>
        <v>1.5</v>
      </c>
      <c r="L45" s="21">
        <v>63</v>
      </c>
      <c r="M45" s="1" t="str">
        <f t="shared" si="1"/>
        <v>2</v>
      </c>
      <c r="N45" s="21">
        <v>67</v>
      </c>
      <c r="O45" s="1" t="str">
        <f t="shared" si="2"/>
        <v>2.5</v>
      </c>
      <c r="P45" s="21">
        <v>84</v>
      </c>
      <c r="Q45" s="1" t="str">
        <f t="shared" si="3"/>
        <v>4</v>
      </c>
      <c r="R45" s="21">
        <v>72</v>
      </c>
      <c r="S45" s="1" t="str">
        <f t="shared" si="4"/>
        <v>3</v>
      </c>
      <c r="T45" s="21">
        <v>0</v>
      </c>
      <c r="U45" s="1" t="str">
        <f t="shared" si="5"/>
        <v>ร</v>
      </c>
      <c r="V45" s="21">
        <v>53</v>
      </c>
      <c r="W45" s="1" t="str">
        <f t="shared" si="6"/>
        <v>1</v>
      </c>
      <c r="X45" s="21">
        <v>78</v>
      </c>
      <c r="Y45" s="1" t="str">
        <f t="shared" si="13"/>
        <v>3.5</v>
      </c>
      <c r="Z45" s="21">
        <v>75</v>
      </c>
      <c r="AA45" s="1" t="str">
        <f t="shared" si="14"/>
        <v>3.5</v>
      </c>
      <c r="AB45" s="21">
        <v>71</v>
      </c>
      <c r="AC45" s="1" t="str">
        <f t="shared" si="15"/>
        <v>3</v>
      </c>
      <c r="AD45" s="21">
        <v>82</v>
      </c>
      <c r="AE45" s="1" t="str">
        <f t="shared" si="16"/>
        <v>4</v>
      </c>
      <c r="AF45" s="61" t="e">
        <f t="shared" si="12"/>
        <v>#VALUE!</v>
      </c>
      <c r="AG45" s="36" t="s">
        <v>801</v>
      </c>
      <c r="AH45" s="21">
        <v>69</v>
      </c>
      <c r="AI45" s="1" t="str">
        <f t="shared" si="8"/>
        <v>2.5</v>
      </c>
      <c r="AJ45" s="21">
        <v>79</v>
      </c>
      <c r="AK45" s="1" t="str">
        <f t="shared" si="9"/>
        <v>3.5</v>
      </c>
      <c r="AL45" s="35" t="s">
        <v>783</v>
      </c>
      <c r="AM45" s="36" t="s">
        <v>87</v>
      </c>
      <c r="AN45" s="35" t="s">
        <v>783</v>
      </c>
    </row>
    <row r="46" spans="1:40" ht="21" customHeight="1">
      <c r="A46" s="1">
        <v>42</v>
      </c>
      <c r="B46" s="9">
        <v>3851</v>
      </c>
      <c r="C46" s="3" t="s">
        <v>505</v>
      </c>
      <c r="D46" s="1" t="s">
        <v>171</v>
      </c>
      <c r="E46" s="1" t="s">
        <v>87</v>
      </c>
      <c r="F46" s="21">
        <v>79</v>
      </c>
      <c r="G46" s="1" t="str">
        <f t="shared" si="10"/>
        <v>3.5</v>
      </c>
      <c r="H46" s="21">
        <v>71</v>
      </c>
      <c r="I46" s="1" t="str">
        <f t="shared" si="11"/>
        <v>3</v>
      </c>
      <c r="J46" s="21">
        <v>56</v>
      </c>
      <c r="K46" s="1" t="str">
        <f t="shared" si="0"/>
        <v>1.5</v>
      </c>
      <c r="L46" s="21">
        <v>66</v>
      </c>
      <c r="M46" s="1" t="str">
        <f t="shared" si="1"/>
        <v>2.5</v>
      </c>
      <c r="N46" s="21">
        <v>74</v>
      </c>
      <c r="O46" s="1" t="str">
        <f t="shared" si="2"/>
        <v>3</v>
      </c>
      <c r="P46" s="21">
        <v>80</v>
      </c>
      <c r="Q46" s="1" t="str">
        <f t="shared" si="3"/>
        <v>4</v>
      </c>
      <c r="R46" s="21">
        <v>64</v>
      </c>
      <c r="S46" s="1" t="str">
        <f t="shared" si="4"/>
        <v>2</v>
      </c>
      <c r="T46" s="21">
        <v>53</v>
      </c>
      <c r="U46" s="1" t="str">
        <f t="shared" si="5"/>
        <v>1</v>
      </c>
      <c r="V46" s="21">
        <v>55</v>
      </c>
      <c r="W46" s="1" t="str">
        <f t="shared" si="6"/>
        <v>1.5</v>
      </c>
      <c r="X46" s="21">
        <v>73</v>
      </c>
      <c r="Y46" s="1" t="str">
        <f t="shared" si="13"/>
        <v>3</v>
      </c>
      <c r="Z46" s="21">
        <v>90</v>
      </c>
      <c r="AA46" s="1" t="str">
        <f t="shared" si="14"/>
        <v>4</v>
      </c>
      <c r="AB46" s="21">
        <v>75</v>
      </c>
      <c r="AC46" s="1" t="str">
        <f t="shared" si="15"/>
        <v>3.5</v>
      </c>
      <c r="AD46" s="21">
        <v>82</v>
      </c>
      <c r="AE46" s="1" t="str">
        <f t="shared" si="16"/>
        <v>4</v>
      </c>
      <c r="AF46" s="61">
        <f t="shared" si="12"/>
        <v>3.3392857142857144</v>
      </c>
      <c r="AG46" s="36" t="s">
        <v>801</v>
      </c>
      <c r="AH46" s="21">
        <v>68</v>
      </c>
      <c r="AI46" s="1" t="str">
        <f t="shared" si="8"/>
        <v>2.5</v>
      </c>
      <c r="AJ46" s="21">
        <v>76</v>
      </c>
      <c r="AK46" s="1" t="str">
        <f t="shared" si="9"/>
        <v>3.5</v>
      </c>
      <c r="AL46" s="35" t="s">
        <v>783</v>
      </c>
      <c r="AM46" s="36" t="s">
        <v>30</v>
      </c>
      <c r="AN46" s="35" t="s">
        <v>783</v>
      </c>
    </row>
    <row r="47" spans="1:40" ht="21" customHeight="1">
      <c r="A47" s="1">
        <v>43</v>
      </c>
      <c r="B47" s="9">
        <v>3852</v>
      </c>
      <c r="C47" s="3" t="s">
        <v>506</v>
      </c>
      <c r="D47" s="1" t="s">
        <v>173</v>
      </c>
      <c r="E47" s="1" t="s">
        <v>87</v>
      </c>
      <c r="F47" s="21">
        <v>73</v>
      </c>
      <c r="G47" s="1" t="str">
        <f t="shared" si="10"/>
        <v>3</v>
      </c>
      <c r="H47" s="21">
        <v>69</v>
      </c>
      <c r="I47" s="1" t="str">
        <f t="shared" si="11"/>
        <v>2.5</v>
      </c>
      <c r="J47" s="21">
        <v>61</v>
      </c>
      <c r="K47" s="1" t="str">
        <f t="shared" si="0"/>
        <v>2</v>
      </c>
      <c r="L47" s="21">
        <v>58</v>
      </c>
      <c r="M47" s="1" t="str">
        <f t="shared" si="1"/>
        <v>1.5</v>
      </c>
      <c r="N47" s="21">
        <v>69</v>
      </c>
      <c r="O47" s="1" t="str">
        <f t="shared" si="2"/>
        <v>2.5</v>
      </c>
      <c r="P47" s="21">
        <v>82</v>
      </c>
      <c r="Q47" s="1" t="str">
        <f t="shared" si="3"/>
        <v>4</v>
      </c>
      <c r="R47" s="21">
        <v>55</v>
      </c>
      <c r="S47" s="1" t="str">
        <f t="shared" si="4"/>
        <v>1.5</v>
      </c>
      <c r="T47" s="21">
        <v>62</v>
      </c>
      <c r="U47" s="1" t="str">
        <f t="shared" si="5"/>
        <v>2</v>
      </c>
      <c r="V47" s="21">
        <v>0</v>
      </c>
      <c r="W47" s="1" t="str">
        <f t="shared" si="6"/>
        <v>ร</v>
      </c>
      <c r="X47" s="21">
        <v>75</v>
      </c>
      <c r="Y47" s="1" t="str">
        <f t="shared" si="13"/>
        <v>3.5</v>
      </c>
      <c r="Z47" s="21">
        <v>93</v>
      </c>
      <c r="AA47" s="1" t="str">
        <f t="shared" si="14"/>
        <v>4</v>
      </c>
      <c r="AB47" s="21">
        <v>83</v>
      </c>
      <c r="AC47" s="1" t="str">
        <f t="shared" si="15"/>
        <v>4</v>
      </c>
      <c r="AD47" s="21">
        <v>82</v>
      </c>
      <c r="AE47" s="1" t="str">
        <f t="shared" si="16"/>
        <v>4</v>
      </c>
      <c r="AF47" s="61" t="e">
        <f t="shared" si="12"/>
        <v>#VALUE!</v>
      </c>
      <c r="AG47" s="36" t="s">
        <v>801</v>
      </c>
      <c r="AH47" s="21">
        <v>61</v>
      </c>
      <c r="AI47" s="1" t="str">
        <f t="shared" si="8"/>
        <v>2</v>
      </c>
      <c r="AJ47" s="21">
        <v>77</v>
      </c>
      <c r="AK47" s="1" t="str">
        <f t="shared" si="9"/>
        <v>3.5</v>
      </c>
      <c r="AL47" s="35" t="s">
        <v>783</v>
      </c>
      <c r="AM47" s="36" t="s">
        <v>87</v>
      </c>
      <c r="AN47" s="35" t="s">
        <v>783</v>
      </c>
    </row>
    <row r="48" spans="1:40" ht="21" customHeight="1">
      <c r="A48" s="1">
        <v>44</v>
      </c>
      <c r="B48" s="9">
        <v>3853</v>
      </c>
      <c r="C48" s="3" t="s">
        <v>507</v>
      </c>
      <c r="D48" s="1" t="s">
        <v>171</v>
      </c>
      <c r="E48" s="1" t="s">
        <v>87</v>
      </c>
      <c r="F48" s="21">
        <v>0</v>
      </c>
      <c r="G48" s="1" t="str">
        <f t="shared" si="10"/>
        <v>ร</v>
      </c>
      <c r="H48" s="21">
        <v>25</v>
      </c>
      <c r="I48" s="1" t="str">
        <f t="shared" si="11"/>
        <v>0</v>
      </c>
      <c r="J48" s="21">
        <v>27</v>
      </c>
      <c r="K48" s="1" t="str">
        <f t="shared" si="0"/>
        <v>0</v>
      </c>
      <c r="L48" s="21">
        <v>50</v>
      </c>
      <c r="M48" s="1" t="str">
        <f t="shared" si="1"/>
        <v>1</v>
      </c>
      <c r="N48" s="21">
        <v>0</v>
      </c>
      <c r="O48" s="1" t="str">
        <f t="shared" si="2"/>
        <v>ร</v>
      </c>
      <c r="P48" s="21">
        <v>0</v>
      </c>
      <c r="Q48" s="1" t="str">
        <f t="shared" si="3"/>
        <v>ร</v>
      </c>
      <c r="R48" s="21">
        <v>0</v>
      </c>
      <c r="S48" s="1" t="str">
        <f t="shared" si="4"/>
        <v>ร</v>
      </c>
      <c r="T48" s="21">
        <v>0</v>
      </c>
      <c r="U48" s="1" t="str">
        <f t="shared" si="5"/>
        <v>ร</v>
      </c>
      <c r="V48" s="21">
        <v>50</v>
      </c>
      <c r="W48" s="1" t="str">
        <f t="shared" si="6"/>
        <v>1</v>
      </c>
      <c r="X48" s="21">
        <v>0</v>
      </c>
      <c r="Y48" s="1" t="str">
        <f t="shared" si="13"/>
        <v>ร</v>
      </c>
      <c r="Z48" s="21">
        <v>0</v>
      </c>
      <c r="AA48" s="1" t="str">
        <f t="shared" si="14"/>
        <v>ร</v>
      </c>
      <c r="AB48" s="21">
        <v>0</v>
      </c>
      <c r="AC48" s="1" t="str">
        <f t="shared" si="15"/>
        <v>ร</v>
      </c>
      <c r="AD48" s="21">
        <v>0</v>
      </c>
      <c r="AE48" s="1" t="str">
        <f t="shared" si="16"/>
        <v>ร</v>
      </c>
      <c r="AF48" s="61" t="e">
        <f t="shared" si="12"/>
        <v>#VALUE!</v>
      </c>
      <c r="AG48" s="36" t="s">
        <v>801</v>
      </c>
      <c r="AH48" s="21">
        <v>0</v>
      </c>
      <c r="AI48" s="1" t="str">
        <f t="shared" si="8"/>
        <v>ร</v>
      </c>
      <c r="AJ48" s="21">
        <v>0</v>
      </c>
      <c r="AK48" s="1" t="str">
        <f t="shared" si="9"/>
        <v>ร</v>
      </c>
      <c r="AL48" s="35" t="s">
        <v>784</v>
      </c>
      <c r="AM48" s="36" t="s">
        <v>793</v>
      </c>
      <c r="AN48" s="35" t="s">
        <v>783</v>
      </c>
    </row>
    <row r="49" spans="1:40" ht="21" customHeight="1">
      <c r="A49" s="1">
        <v>45</v>
      </c>
      <c r="B49" s="9">
        <v>3854</v>
      </c>
      <c r="C49" s="3" t="s">
        <v>508</v>
      </c>
      <c r="D49" s="1" t="s">
        <v>172</v>
      </c>
      <c r="E49" s="1" t="s">
        <v>87</v>
      </c>
      <c r="F49" s="21">
        <v>52</v>
      </c>
      <c r="G49" s="1" t="str">
        <f t="shared" si="10"/>
        <v>1</v>
      </c>
      <c r="H49" s="21">
        <v>65</v>
      </c>
      <c r="I49" s="1" t="str">
        <f t="shared" si="11"/>
        <v>2.5</v>
      </c>
      <c r="J49" s="21">
        <v>19</v>
      </c>
      <c r="K49" s="1" t="str">
        <f t="shared" si="0"/>
        <v>0</v>
      </c>
      <c r="L49" s="21">
        <v>57</v>
      </c>
      <c r="M49" s="1" t="str">
        <f t="shared" si="1"/>
        <v>1.5</v>
      </c>
      <c r="N49" s="21">
        <v>0</v>
      </c>
      <c r="O49" s="1" t="str">
        <f t="shared" si="2"/>
        <v>ร</v>
      </c>
      <c r="P49" s="21">
        <v>78</v>
      </c>
      <c r="Q49" s="1" t="str">
        <f t="shared" si="3"/>
        <v>3.5</v>
      </c>
      <c r="R49" s="21">
        <v>54</v>
      </c>
      <c r="S49" s="1" t="str">
        <f t="shared" si="4"/>
        <v>1</v>
      </c>
      <c r="T49" s="21">
        <v>0</v>
      </c>
      <c r="U49" s="1" t="str">
        <f t="shared" si="5"/>
        <v>ร</v>
      </c>
      <c r="V49" s="21">
        <v>0</v>
      </c>
      <c r="W49" s="1" t="str">
        <f t="shared" si="6"/>
        <v>ร</v>
      </c>
      <c r="X49" s="21">
        <v>0</v>
      </c>
      <c r="Y49" s="1" t="str">
        <f t="shared" si="13"/>
        <v>ร</v>
      </c>
      <c r="Z49" s="21">
        <v>75</v>
      </c>
      <c r="AA49" s="1" t="str">
        <f t="shared" si="14"/>
        <v>3.5</v>
      </c>
      <c r="AB49" s="21">
        <v>61</v>
      </c>
      <c r="AC49" s="1" t="str">
        <f t="shared" si="15"/>
        <v>2</v>
      </c>
      <c r="AD49" s="21">
        <v>0</v>
      </c>
      <c r="AE49" s="1" t="str">
        <f t="shared" si="16"/>
        <v>ร</v>
      </c>
      <c r="AF49" s="61" t="e">
        <f t="shared" si="12"/>
        <v>#VALUE!</v>
      </c>
      <c r="AG49" s="36" t="s">
        <v>801</v>
      </c>
      <c r="AH49" s="21">
        <v>74</v>
      </c>
      <c r="AI49" s="1" t="str">
        <f t="shared" si="8"/>
        <v>3</v>
      </c>
      <c r="AJ49" s="21">
        <v>0</v>
      </c>
      <c r="AK49" s="1" t="str">
        <f t="shared" si="9"/>
        <v>ร</v>
      </c>
      <c r="AL49" s="35" t="s">
        <v>783</v>
      </c>
      <c r="AM49" s="36" t="s">
        <v>30</v>
      </c>
      <c r="AN49" s="35" t="s">
        <v>783</v>
      </c>
    </row>
    <row r="50" spans="1:40" ht="21" customHeight="1">
      <c r="A50" s="1">
        <v>46</v>
      </c>
      <c r="B50" s="9">
        <v>3856</v>
      </c>
      <c r="C50" s="3" t="s">
        <v>509</v>
      </c>
      <c r="D50" s="1" t="s">
        <v>171</v>
      </c>
      <c r="E50" s="1" t="s">
        <v>87</v>
      </c>
      <c r="F50" s="21">
        <v>62</v>
      </c>
      <c r="G50" s="1" t="str">
        <f t="shared" si="10"/>
        <v>2</v>
      </c>
      <c r="H50" s="21">
        <v>57</v>
      </c>
      <c r="I50" s="1" t="str">
        <f t="shared" si="11"/>
        <v>1.5</v>
      </c>
      <c r="J50" s="21">
        <v>57</v>
      </c>
      <c r="K50" s="1" t="str">
        <f t="shared" si="0"/>
        <v>1.5</v>
      </c>
      <c r="L50" s="21">
        <v>73</v>
      </c>
      <c r="M50" s="1" t="str">
        <f t="shared" si="1"/>
        <v>3</v>
      </c>
      <c r="N50" s="21">
        <v>69</v>
      </c>
      <c r="O50" s="1" t="str">
        <f t="shared" si="2"/>
        <v>2.5</v>
      </c>
      <c r="P50" s="21">
        <v>80</v>
      </c>
      <c r="Q50" s="1" t="str">
        <f t="shared" si="3"/>
        <v>4</v>
      </c>
      <c r="R50" s="21">
        <v>58</v>
      </c>
      <c r="S50" s="1" t="str">
        <f t="shared" si="4"/>
        <v>1.5</v>
      </c>
      <c r="T50" s="21">
        <v>53</v>
      </c>
      <c r="U50" s="1" t="str">
        <f t="shared" si="5"/>
        <v>1</v>
      </c>
      <c r="V50" s="21">
        <v>0</v>
      </c>
      <c r="W50" s="1" t="str">
        <f t="shared" si="6"/>
        <v>ร</v>
      </c>
      <c r="X50" s="21">
        <v>85</v>
      </c>
      <c r="Y50" s="1" t="str">
        <f t="shared" si="13"/>
        <v>4</v>
      </c>
      <c r="Z50" s="21">
        <v>0</v>
      </c>
      <c r="AA50" s="1" t="str">
        <f t="shared" si="14"/>
        <v>ร</v>
      </c>
      <c r="AB50" s="21">
        <v>61</v>
      </c>
      <c r="AC50" s="1" t="str">
        <f t="shared" si="15"/>
        <v>2</v>
      </c>
      <c r="AD50" s="21">
        <v>80</v>
      </c>
      <c r="AE50" s="1" t="str">
        <f t="shared" si="16"/>
        <v>4</v>
      </c>
      <c r="AF50" s="61" t="e">
        <f t="shared" si="12"/>
        <v>#VALUE!</v>
      </c>
      <c r="AG50" s="36" t="s">
        <v>801</v>
      </c>
      <c r="AH50" s="21">
        <v>66</v>
      </c>
      <c r="AI50" s="1" t="str">
        <f t="shared" si="8"/>
        <v>2.5</v>
      </c>
      <c r="AJ50" s="21">
        <v>78</v>
      </c>
      <c r="AK50" s="1" t="str">
        <f t="shared" si="9"/>
        <v>3.5</v>
      </c>
      <c r="AL50" s="35" t="s">
        <v>783</v>
      </c>
      <c r="AM50" s="36" t="s">
        <v>790</v>
      </c>
      <c r="AN50" s="35" t="s">
        <v>783</v>
      </c>
    </row>
    <row r="51" spans="1:40" ht="21" customHeight="1">
      <c r="A51" s="1">
        <v>47</v>
      </c>
      <c r="B51" s="9">
        <v>3857</v>
      </c>
      <c r="C51" s="3" t="s">
        <v>510</v>
      </c>
      <c r="D51" s="1" t="s">
        <v>286</v>
      </c>
      <c r="E51" s="1" t="s">
        <v>87</v>
      </c>
      <c r="F51" s="21">
        <v>56</v>
      </c>
      <c r="G51" s="1" t="str">
        <f t="shared" si="10"/>
        <v>1.5</v>
      </c>
      <c r="H51" s="21">
        <v>68</v>
      </c>
      <c r="I51" s="1" t="str">
        <f t="shared" si="11"/>
        <v>2.5</v>
      </c>
      <c r="J51" s="21">
        <v>22</v>
      </c>
      <c r="K51" s="1" t="str">
        <f t="shared" si="0"/>
        <v>0</v>
      </c>
      <c r="L51" s="21">
        <v>56</v>
      </c>
      <c r="M51" s="1" t="str">
        <f t="shared" si="1"/>
        <v>1.5</v>
      </c>
      <c r="N51" s="21">
        <v>64</v>
      </c>
      <c r="O51" s="1" t="str">
        <f t="shared" si="2"/>
        <v>2</v>
      </c>
      <c r="P51" s="21">
        <v>84</v>
      </c>
      <c r="Q51" s="1" t="str">
        <f t="shared" si="3"/>
        <v>4</v>
      </c>
      <c r="R51" s="21">
        <v>70</v>
      </c>
      <c r="S51" s="1" t="str">
        <f t="shared" si="4"/>
        <v>3</v>
      </c>
      <c r="T51" s="21">
        <v>0</v>
      </c>
      <c r="U51" s="1" t="str">
        <f t="shared" si="5"/>
        <v>ร</v>
      </c>
      <c r="V51" s="21">
        <v>52</v>
      </c>
      <c r="W51" s="1" t="str">
        <f t="shared" si="6"/>
        <v>1</v>
      </c>
      <c r="X51" s="21">
        <v>85</v>
      </c>
      <c r="Y51" s="1" t="str">
        <f t="shared" si="13"/>
        <v>4</v>
      </c>
      <c r="Z51" s="21">
        <v>0</v>
      </c>
      <c r="AA51" s="1" t="str">
        <f t="shared" si="14"/>
        <v>ร</v>
      </c>
      <c r="AB51" s="21">
        <v>72</v>
      </c>
      <c r="AC51" s="1" t="str">
        <f t="shared" si="15"/>
        <v>3</v>
      </c>
      <c r="AD51" s="21">
        <v>0</v>
      </c>
      <c r="AE51" s="1" t="str">
        <f t="shared" si="16"/>
        <v>ร</v>
      </c>
      <c r="AF51" s="61" t="e">
        <f t="shared" si="12"/>
        <v>#VALUE!</v>
      </c>
      <c r="AG51" s="36" t="s">
        <v>801</v>
      </c>
      <c r="AH51" s="21">
        <v>66</v>
      </c>
      <c r="AI51" s="1" t="str">
        <f t="shared" si="8"/>
        <v>2.5</v>
      </c>
      <c r="AJ51" s="21">
        <v>0</v>
      </c>
      <c r="AK51" s="1" t="str">
        <f t="shared" si="9"/>
        <v>ร</v>
      </c>
      <c r="AL51" s="35" t="s">
        <v>783</v>
      </c>
      <c r="AM51" s="36" t="s">
        <v>795</v>
      </c>
      <c r="AN51" s="35" t="s">
        <v>783</v>
      </c>
    </row>
    <row r="52" spans="1:40" ht="21" customHeight="1">
      <c r="A52" s="1">
        <v>48</v>
      </c>
      <c r="B52" s="9">
        <v>3858</v>
      </c>
      <c r="C52" s="3" t="s">
        <v>511</v>
      </c>
      <c r="D52" s="1" t="s">
        <v>171</v>
      </c>
      <c r="E52" s="1" t="s">
        <v>87</v>
      </c>
      <c r="F52" s="21">
        <v>54</v>
      </c>
      <c r="G52" s="1" t="str">
        <f t="shared" si="10"/>
        <v>1</v>
      </c>
      <c r="H52" s="21">
        <v>60</v>
      </c>
      <c r="I52" s="1" t="str">
        <f t="shared" si="11"/>
        <v>2</v>
      </c>
      <c r="J52" s="21">
        <v>41</v>
      </c>
      <c r="K52" s="1" t="str">
        <f t="shared" si="0"/>
        <v>0</v>
      </c>
      <c r="L52" s="21">
        <v>50</v>
      </c>
      <c r="M52" s="1" t="str">
        <f t="shared" si="1"/>
        <v>1</v>
      </c>
      <c r="N52" s="21">
        <v>0</v>
      </c>
      <c r="O52" s="1" t="str">
        <f t="shared" si="2"/>
        <v>ร</v>
      </c>
      <c r="P52" s="21">
        <v>88</v>
      </c>
      <c r="Q52" s="1" t="str">
        <f t="shared" si="3"/>
        <v>4</v>
      </c>
      <c r="R52" s="21">
        <v>61</v>
      </c>
      <c r="S52" s="1" t="str">
        <f t="shared" si="4"/>
        <v>2</v>
      </c>
      <c r="T52" s="21">
        <v>0</v>
      </c>
      <c r="U52" s="1" t="str">
        <f t="shared" si="5"/>
        <v>ร</v>
      </c>
      <c r="V52" s="21">
        <v>0</v>
      </c>
      <c r="W52" s="1" t="str">
        <f t="shared" si="6"/>
        <v>ร</v>
      </c>
      <c r="X52" s="21">
        <v>0</v>
      </c>
      <c r="Y52" s="1" t="str">
        <f t="shared" si="13"/>
        <v>ร</v>
      </c>
      <c r="Z52" s="21">
        <v>0</v>
      </c>
      <c r="AA52" s="1" t="str">
        <f t="shared" si="14"/>
        <v>ร</v>
      </c>
      <c r="AB52" s="21">
        <v>62</v>
      </c>
      <c r="AC52" s="1" t="str">
        <f t="shared" si="15"/>
        <v>2</v>
      </c>
      <c r="AD52" s="21">
        <v>0</v>
      </c>
      <c r="AE52" s="1" t="str">
        <f t="shared" si="16"/>
        <v>ร</v>
      </c>
      <c r="AF52" s="61" t="e">
        <f t="shared" si="12"/>
        <v>#VALUE!</v>
      </c>
      <c r="AG52" s="36" t="s">
        <v>801</v>
      </c>
      <c r="AH52" s="21">
        <v>73</v>
      </c>
      <c r="AI52" s="1" t="str">
        <f t="shared" si="8"/>
        <v>3</v>
      </c>
      <c r="AJ52" s="21">
        <v>0</v>
      </c>
      <c r="AK52" s="1" t="str">
        <f t="shared" si="9"/>
        <v>ร</v>
      </c>
      <c r="AL52" s="35" t="s">
        <v>783</v>
      </c>
      <c r="AM52" s="36" t="s">
        <v>791</v>
      </c>
      <c r="AN52" s="35" t="s">
        <v>783</v>
      </c>
    </row>
    <row r="53" spans="1:40" ht="21" customHeight="1">
      <c r="A53" s="1">
        <v>49</v>
      </c>
      <c r="B53" s="9">
        <v>3859</v>
      </c>
      <c r="C53" s="3" t="s">
        <v>512</v>
      </c>
      <c r="D53" s="1" t="s">
        <v>171</v>
      </c>
      <c r="E53" s="1" t="s">
        <v>87</v>
      </c>
      <c r="F53" s="21">
        <v>62</v>
      </c>
      <c r="G53" s="1" t="str">
        <f t="shared" si="10"/>
        <v>2</v>
      </c>
      <c r="H53" s="21">
        <v>66</v>
      </c>
      <c r="I53" s="1" t="str">
        <f t="shared" si="11"/>
        <v>2.5</v>
      </c>
      <c r="J53" s="21">
        <v>28</v>
      </c>
      <c r="K53" s="1" t="str">
        <f t="shared" si="0"/>
        <v>0</v>
      </c>
      <c r="L53" s="21">
        <v>57</v>
      </c>
      <c r="M53" s="1" t="str">
        <f t="shared" si="1"/>
        <v>1.5</v>
      </c>
      <c r="N53" s="21">
        <v>66</v>
      </c>
      <c r="O53" s="1" t="str">
        <f t="shared" si="2"/>
        <v>2.5</v>
      </c>
      <c r="P53" s="21">
        <v>80</v>
      </c>
      <c r="Q53" s="1" t="str">
        <f t="shared" si="3"/>
        <v>4</v>
      </c>
      <c r="R53" s="21">
        <v>58</v>
      </c>
      <c r="S53" s="1" t="str">
        <f t="shared" si="4"/>
        <v>1.5</v>
      </c>
      <c r="T53" s="21">
        <v>52</v>
      </c>
      <c r="U53" s="1" t="str">
        <f t="shared" si="5"/>
        <v>1</v>
      </c>
      <c r="V53" s="21">
        <v>0</v>
      </c>
      <c r="W53" s="1" t="str">
        <f t="shared" si="6"/>
        <v>ร</v>
      </c>
      <c r="X53" s="21">
        <v>79</v>
      </c>
      <c r="Y53" s="1" t="str">
        <f t="shared" si="13"/>
        <v>3.5</v>
      </c>
      <c r="Z53" s="21">
        <v>0</v>
      </c>
      <c r="AA53" s="1" t="str">
        <f t="shared" si="14"/>
        <v>ร</v>
      </c>
      <c r="AB53" s="21">
        <v>0</v>
      </c>
      <c r="AC53" s="1" t="str">
        <f t="shared" si="15"/>
        <v>ร</v>
      </c>
      <c r="AD53" s="21">
        <v>80</v>
      </c>
      <c r="AE53" s="1" t="str">
        <f t="shared" si="16"/>
        <v>4</v>
      </c>
      <c r="AF53" s="61" t="e">
        <f t="shared" si="12"/>
        <v>#VALUE!</v>
      </c>
      <c r="AG53" s="36" t="s">
        <v>801</v>
      </c>
      <c r="AH53" s="21">
        <v>71</v>
      </c>
      <c r="AI53" s="1" t="str">
        <f t="shared" si="8"/>
        <v>3</v>
      </c>
      <c r="AJ53" s="21">
        <v>0</v>
      </c>
      <c r="AK53" s="1" t="str">
        <f t="shared" si="9"/>
        <v>ร</v>
      </c>
      <c r="AL53" s="35" t="s">
        <v>783</v>
      </c>
      <c r="AM53" s="36" t="s">
        <v>790</v>
      </c>
      <c r="AN53" s="35" t="s">
        <v>783</v>
      </c>
    </row>
    <row r="54" ht="21" customHeight="1"/>
    <row r="55" ht="21" customHeight="1"/>
    <row r="56" spans="1:7" ht="21" customHeight="1">
      <c r="A56" s="29" t="s">
        <v>76</v>
      </c>
      <c r="B56" s="14"/>
      <c r="C56" s="14" t="s">
        <v>625</v>
      </c>
      <c r="D56" s="25" t="s">
        <v>626</v>
      </c>
      <c r="E56" s="26"/>
      <c r="F56" s="14"/>
      <c r="G56" s="14"/>
    </row>
    <row r="57" spans="4:7" ht="21" customHeight="1">
      <c r="D57" s="25" t="s">
        <v>627</v>
      </c>
      <c r="E57" s="26"/>
      <c r="F57" s="14"/>
      <c r="G57" s="14"/>
    </row>
    <row r="58" ht="21" customHeight="1"/>
    <row r="59" spans="3:38" ht="21" customHeight="1">
      <c r="C59" s="90" t="s">
        <v>518</v>
      </c>
      <c r="D59" s="90"/>
      <c r="E59" s="1">
        <v>4</v>
      </c>
      <c r="G59" s="62">
        <f>COUNTIF(G13:G53,"4")</f>
        <v>3</v>
      </c>
      <c r="I59" s="62">
        <f>COUNTIF(I13:I53,"4")</f>
        <v>1</v>
      </c>
      <c r="K59" s="62">
        <f>COUNTIF(K13:K53,"4")</f>
        <v>1</v>
      </c>
      <c r="M59" s="62">
        <f>COUNTIF(M13:M53,"4")</f>
        <v>2</v>
      </c>
      <c r="N59" s="26"/>
      <c r="O59" s="62">
        <f>COUNTIF(O13:O53,"4")</f>
        <v>0</v>
      </c>
      <c r="Q59" s="62">
        <f>COUNTIF(Q13:Q53,"4")</f>
        <v>27</v>
      </c>
      <c r="S59" s="62">
        <f>COUNTIF(S13:S53,"4")</f>
        <v>1</v>
      </c>
      <c r="U59" s="62">
        <f>COUNTIF(U13:U53,"4")</f>
        <v>1</v>
      </c>
      <c r="W59" s="62">
        <f>COUNTIF(W13:W53,"4")</f>
        <v>0</v>
      </c>
      <c r="Y59" s="62">
        <f>COUNTIF(Y13:Y53,"4")</f>
        <v>22</v>
      </c>
      <c r="AA59" s="62">
        <f>COUNTIF(AA13:AA53,"4")</f>
        <v>13</v>
      </c>
      <c r="AC59" s="62">
        <f>COUNTIF(AC13:AC53,"4")</f>
        <v>5</v>
      </c>
      <c r="AE59" s="62">
        <f>COUNTIF(AE13:AE53,"4")</f>
        <v>16</v>
      </c>
      <c r="AF59" s="53"/>
      <c r="AG59"/>
      <c r="AI59" s="62">
        <f>COUNTIF(AI13:AI53,"4")</f>
        <v>1</v>
      </c>
      <c r="AK59" s="62">
        <f>COUNTIF(AK13:AK53,"4")</f>
        <v>7</v>
      </c>
      <c r="AL59" s="26"/>
    </row>
    <row r="60" spans="5:38" ht="21" customHeight="1">
      <c r="E60" s="1">
        <v>3.5</v>
      </c>
      <c r="G60" s="62">
        <f>COUNTIF(G13:G53,"3.5")</f>
        <v>8</v>
      </c>
      <c r="I60" s="62">
        <f>COUNTIF(I13:I53,"3.5")</f>
        <v>2</v>
      </c>
      <c r="K60" s="62">
        <f>COUNTIF(K13:K53,"3.5")</f>
        <v>0</v>
      </c>
      <c r="M60" s="62">
        <f>COUNTIF(M13:M53,"3.5")</f>
        <v>2</v>
      </c>
      <c r="N60" s="26"/>
      <c r="O60" s="62">
        <f>COUNTIF(O13:O53,"3.5")</f>
        <v>1</v>
      </c>
      <c r="Q60" s="62">
        <f>COUNTIF(Q13:Q53,"3.5")</f>
        <v>9</v>
      </c>
      <c r="S60" s="62">
        <f>COUNTIF(S13:S53,"3.5")</f>
        <v>3</v>
      </c>
      <c r="U60" s="62">
        <f>COUNTIF(U13:U53,"3.5")</f>
        <v>0</v>
      </c>
      <c r="W60" s="62">
        <f>COUNTIF(W13:W53,"3.5")</f>
        <v>0</v>
      </c>
      <c r="Y60" s="62">
        <f>COUNTIF(Y13:Y53,"3.5")</f>
        <v>5</v>
      </c>
      <c r="AA60" s="62">
        <f>COUNTIF(AA13:AA53,"3.5")</f>
        <v>7</v>
      </c>
      <c r="AC60" s="62">
        <f>COUNTIF(AC13:AC53,"3.5")</f>
        <v>3</v>
      </c>
      <c r="AE60" s="62">
        <f>COUNTIF(AE13:AE53,"3.5")</f>
        <v>8</v>
      </c>
      <c r="AF60" s="53"/>
      <c r="AG60"/>
      <c r="AI60" s="62">
        <f>COUNTIF(AI13:AI53,"3.5")</f>
        <v>4</v>
      </c>
      <c r="AK60" s="62">
        <f>COUNTIF(AK13:AK53,"3.5")</f>
        <v>18</v>
      </c>
      <c r="AL60" s="26"/>
    </row>
    <row r="61" spans="5:37" ht="21" customHeight="1">
      <c r="E61" s="1">
        <v>3</v>
      </c>
      <c r="G61" s="62">
        <f>COUNTIF(G13:G53,"3")</f>
        <v>7</v>
      </c>
      <c r="I61" s="62">
        <f>COUNTIF(I13:I53,"3")</f>
        <v>6</v>
      </c>
      <c r="K61" s="62">
        <f>COUNTIF(K13:K53,"3")</f>
        <v>3</v>
      </c>
      <c r="M61" s="62">
        <f>COUNTIF(M13:M53,"3")</f>
        <v>5</v>
      </c>
      <c r="N61" s="26"/>
      <c r="O61" s="62">
        <f>COUNTIF(O13:O53,"3")</f>
        <v>6</v>
      </c>
      <c r="Q61" s="62">
        <f>COUNTIF(Q13:Q53,"3")</f>
        <v>1</v>
      </c>
      <c r="S61" s="62">
        <f>COUNTIF(S13:S53,"3")</f>
        <v>9</v>
      </c>
      <c r="U61" s="62">
        <f>COUNTIF(U13:U53,"3")</f>
        <v>2</v>
      </c>
      <c r="W61" s="62">
        <f>COUNTIF(W13:W53,"3")</f>
        <v>0</v>
      </c>
      <c r="Y61" s="62">
        <f>COUNTIF(Y13:Y53,"3")</f>
        <v>3</v>
      </c>
      <c r="AA61" s="62">
        <f>COUNTIF(AA13:AA53,"3")</f>
        <v>3</v>
      </c>
      <c r="AC61" s="62">
        <f>COUNTIF(AC13:AC53,"3")</f>
        <v>7</v>
      </c>
      <c r="AE61" s="62">
        <f>COUNTIF(AE13:AE53,"3")</f>
        <v>4</v>
      </c>
      <c r="AF61" s="53"/>
      <c r="AG61"/>
      <c r="AI61" s="62">
        <f>COUNTIF(AI13:AI53,"3")</f>
        <v>8</v>
      </c>
      <c r="AK61" s="62">
        <f>COUNTIF(AK13:AK53,"3")</f>
        <v>0</v>
      </c>
    </row>
    <row r="62" spans="5:37" ht="21" customHeight="1">
      <c r="E62" s="1">
        <v>2.5</v>
      </c>
      <c r="G62" s="62">
        <f>COUNTIF(G13:G53,"2.5")</f>
        <v>7</v>
      </c>
      <c r="I62" s="62">
        <f>COUNTIF(I13:I53,"2.5")</f>
        <v>12</v>
      </c>
      <c r="K62" s="62">
        <f>COUNTIF(K13:K53,"2.5")</f>
        <v>7</v>
      </c>
      <c r="M62" s="62">
        <f>COUNTIF(M13:M53,"2.5")</f>
        <v>9</v>
      </c>
      <c r="N62" s="26"/>
      <c r="O62" s="62">
        <f>COUNTIF(O13:O53,"2.5")</f>
        <v>16</v>
      </c>
      <c r="Q62" s="62">
        <f>COUNTIF(Q13:Q53,"2.5")</f>
        <v>0</v>
      </c>
      <c r="S62" s="62">
        <f>COUNTIF(S13:S53,"2.5")</f>
        <v>9</v>
      </c>
      <c r="U62" s="62">
        <f>COUNTIF(U13:U53,"2.5")</f>
        <v>5</v>
      </c>
      <c r="W62" s="62">
        <f>COUNTIF(W13:W53,"2.5")</f>
        <v>0</v>
      </c>
      <c r="Y62" s="62">
        <f>COUNTIF(Y13:Y53,"2.5")</f>
        <v>2</v>
      </c>
      <c r="AA62" s="62">
        <f>COUNTIF(AA13:AA53,"2.5")</f>
        <v>3</v>
      </c>
      <c r="AC62" s="62">
        <f>COUNTIF(AC13:AC53,"2.5")</f>
        <v>3</v>
      </c>
      <c r="AE62" s="62">
        <f>COUNTIF(AE13:AE53,"2.5")</f>
        <v>0</v>
      </c>
      <c r="AF62" s="53"/>
      <c r="AG62"/>
      <c r="AI62" s="62">
        <f>COUNTIF(AI13:AI53,"2.5")</f>
        <v>13</v>
      </c>
      <c r="AK62" s="62">
        <f>COUNTIF(AK13:AK53,"2.5")</f>
        <v>0</v>
      </c>
    </row>
    <row r="63" spans="5:37" ht="21" customHeight="1">
      <c r="E63" s="1">
        <v>2</v>
      </c>
      <c r="G63" s="62">
        <f>COUNTIF(G13:G53,"2")</f>
        <v>5</v>
      </c>
      <c r="I63" s="62">
        <f>COUNTIF(I13:I53,"2")</f>
        <v>5</v>
      </c>
      <c r="K63" s="62">
        <f>COUNTIF(K13:K53,"2")</f>
        <v>5</v>
      </c>
      <c r="M63" s="62">
        <f>COUNTIF(M13:M53,"2")</f>
        <v>10</v>
      </c>
      <c r="N63" s="26"/>
      <c r="O63" s="62">
        <f>COUNTIF(O13:O53,"2")</f>
        <v>7</v>
      </c>
      <c r="Q63" s="62">
        <f>COUNTIF(Q13:Q53,"2")</f>
        <v>0</v>
      </c>
      <c r="S63" s="62">
        <f>COUNTIF(S13:S53,"2")</f>
        <v>8</v>
      </c>
      <c r="U63" s="62">
        <f>COUNTIF(U13:U53,"2")</f>
        <v>9</v>
      </c>
      <c r="W63" s="62">
        <f>COUNTIF(W13:W53,"2")</f>
        <v>1</v>
      </c>
      <c r="Y63" s="62">
        <f>COUNTIF(Y13:Y53,"2")</f>
        <v>1</v>
      </c>
      <c r="AA63" s="62">
        <f>COUNTIF(AA13:AA53,"2")</f>
        <v>2</v>
      </c>
      <c r="AC63" s="62">
        <f>COUNTIF(AC13:AC53,"2")</f>
        <v>7</v>
      </c>
      <c r="AE63" s="62">
        <f>COUNTIF(AE13:AE53,"2")</f>
        <v>1</v>
      </c>
      <c r="AF63" s="53"/>
      <c r="AG63"/>
      <c r="AI63" s="62">
        <f>COUNTIF(AI13:AI53,"2")</f>
        <v>11</v>
      </c>
      <c r="AK63" s="62">
        <f>COUNTIF(AK13:AK53,"2")</f>
        <v>0</v>
      </c>
    </row>
    <row r="64" spans="5:37" ht="21" customHeight="1">
      <c r="E64" s="1">
        <v>1.5</v>
      </c>
      <c r="G64" s="52">
        <f>COUNTIF(G13:G53,"1.5")</f>
        <v>4</v>
      </c>
      <c r="I64" s="52">
        <f>COUNTIF(I13:I53,"1.5")</f>
        <v>7</v>
      </c>
      <c r="K64" s="52">
        <f>COUNTIF(K13:K53,"1.5")</f>
        <v>7</v>
      </c>
      <c r="M64" s="52">
        <f>COUNTIF(M13:M53,"1.5")</f>
        <v>4</v>
      </c>
      <c r="N64" s="26"/>
      <c r="O64" s="52">
        <f>COUNTIF(O13:O53,"1.5")</f>
        <v>0</v>
      </c>
      <c r="Q64" s="52">
        <f>COUNTIF(Q13:Q53,"1.5")</f>
        <v>0</v>
      </c>
      <c r="S64" s="52">
        <f>COUNTIF(S13:S53,"1.5")</f>
        <v>5</v>
      </c>
      <c r="U64" s="52">
        <f>COUNTIF(U13:U53,"1.5")</f>
        <v>0</v>
      </c>
      <c r="W64" s="52">
        <f>COUNTIF(W13:W53,"1.5")</f>
        <v>9</v>
      </c>
      <c r="Y64" s="52">
        <f>COUNTIF(Y13:Y53,"1.5")</f>
        <v>0</v>
      </c>
      <c r="AA64" s="52">
        <f>COUNTIF(AA13:AA53,"1.5")</f>
        <v>0</v>
      </c>
      <c r="AC64" s="52">
        <f>COUNTIF(AC13:AC53,"1.5")</f>
        <v>0</v>
      </c>
      <c r="AE64" s="52">
        <f>COUNTIF(AE13:AE53,"1.5")</f>
        <v>0</v>
      </c>
      <c r="AF64" s="53"/>
      <c r="AG64"/>
      <c r="AI64" s="52">
        <f>COUNTIF(AI13:AI53,"1.5")</f>
        <v>0</v>
      </c>
      <c r="AK64" s="52">
        <f>COUNTIF(AK13:AK53,"1.5")</f>
        <v>0</v>
      </c>
    </row>
    <row r="65" spans="5:37" ht="21" customHeight="1">
      <c r="E65" s="1">
        <v>1</v>
      </c>
      <c r="G65" s="52">
        <f>COUNTIF(G13:G53,"1")</f>
        <v>3</v>
      </c>
      <c r="I65" s="52">
        <f>COUNTIF(I13:I53,"1")</f>
        <v>0</v>
      </c>
      <c r="K65" s="52">
        <f>COUNTIF(K13:K53,"1")</f>
        <v>4</v>
      </c>
      <c r="M65" s="52">
        <f>COUNTIF(M13:M53,"1")</f>
        <v>6</v>
      </c>
      <c r="N65" s="26"/>
      <c r="O65" s="52">
        <f>COUNTIF(O13:O53,"1")</f>
        <v>1</v>
      </c>
      <c r="Q65" s="52">
        <f>COUNTIF(Q13:Q53,"1")</f>
        <v>0</v>
      </c>
      <c r="S65" s="52">
        <f>COUNTIF(S13:S53,"1")</f>
        <v>1</v>
      </c>
      <c r="U65" s="52">
        <f>COUNTIF(U13:U53,"1")</f>
        <v>11</v>
      </c>
      <c r="W65" s="52">
        <f>COUNTIF(W13:W53,"1")</f>
        <v>20</v>
      </c>
      <c r="Y65" s="52">
        <f>COUNTIF(Y13:Y53,"1")</f>
        <v>0</v>
      </c>
      <c r="AA65" s="52">
        <f>COUNTIF(AA13:AA53,"1")</f>
        <v>0</v>
      </c>
      <c r="AC65" s="52">
        <f>COUNTIF(AC13:AC53,"1")</f>
        <v>0</v>
      </c>
      <c r="AE65" s="52">
        <f>COUNTIF(AE13:AE53,"1")</f>
        <v>0</v>
      </c>
      <c r="AF65" s="53"/>
      <c r="AG65"/>
      <c r="AI65" s="52">
        <f>COUNTIF(AI13:AI53,"1")</f>
        <v>0</v>
      </c>
      <c r="AK65" s="52">
        <f>COUNTIF(AK13:AK53,"1")</f>
        <v>0</v>
      </c>
    </row>
    <row r="66" spans="5:37" ht="21" customHeight="1">
      <c r="E66" s="1">
        <v>0</v>
      </c>
      <c r="G66" s="52">
        <f>COUNTIF(G13:G53,"0")</f>
        <v>0</v>
      </c>
      <c r="I66" s="52">
        <f>COUNTIF(I13:I53,"0")</f>
        <v>5</v>
      </c>
      <c r="K66" s="52">
        <f>COUNTIF(K13:K53,"0")</f>
        <v>11</v>
      </c>
      <c r="M66" s="52">
        <f>COUNTIF(M13:M53,"0")</f>
        <v>0</v>
      </c>
      <c r="N66" s="26"/>
      <c r="O66" s="52">
        <f>COUNTIF(O13:O53,"0")</f>
        <v>0</v>
      </c>
      <c r="Q66" s="52">
        <f>COUNTIF(Q13:Q53,"0")</f>
        <v>0</v>
      </c>
      <c r="S66" s="52">
        <f>COUNTIF(S13:S53,"0")</f>
        <v>0</v>
      </c>
      <c r="U66" s="52">
        <f>COUNTIF(U13:U53,"0")</f>
        <v>0</v>
      </c>
      <c r="W66" s="52">
        <f>COUNTIF(W13:W53,"0")</f>
        <v>0</v>
      </c>
      <c r="Y66" s="52">
        <f>COUNTIF(Y13:Y53,"0")</f>
        <v>0</v>
      </c>
      <c r="AA66" s="52">
        <f>COUNTIF(AA13:AA53,"0")</f>
        <v>0</v>
      </c>
      <c r="AC66" s="52">
        <f>COUNTIF(AC13:AC53,"0")</f>
        <v>0</v>
      </c>
      <c r="AE66" s="52">
        <f>COUNTIF(AE13:AE53,"0")</f>
        <v>0</v>
      </c>
      <c r="AF66" s="53"/>
      <c r="AG66"/>
      <c r="AI66" s="52">
        <f>COUNTIF(AI13:AI53,"0")</f>
        <v>0</v>
      </c>
      <c r="AK66" s="52">
        <f>COUNTIF(AK13:AK53,"0")</f>
        <v>0</v>
      </c>
    </row>
    <row r="67" spans="5:37" ht="21" customHeight="1">
      <c r="E67" s="1" t="s">
        <v>517</v>
      </c>
      <c r="G67" s="52">
        <f>COUNTIF(G13:G53,"ร")</f>
        <v>4</v>
      </c>
      <c r="I67" s="52">
        <f>COUNTIF(I13:I53,"ร")</f>
        <v>3</v>
      </c>
      <c r="K67" s="52">
        <f>COUNTIF(K13:K53,"ร")</f>
        <v>3</v>
      </c>
      <c r="M67" s="52">
        <f>COUNTIF(M13:M53,"ร")</f>
        <v>3</v>
      </c>
      <c r="N67" s="26"/>
      <c r="O67" s="52">
        <f>COUNTIF(O13:O53,"ร")</f>
        <v>10</v>
      </c>
      <c r="Q67" s="52">
        <f>COUNTIF(Q13:Q53,"ร")</f>
        <v>4</v>
      </c>
      <c r="S67" s="52">
        <f>COUNTIF(S13:S53,"ร")</f>
        <v>5</v>
      </c>
      <c r="U67" s="52">
        <f>COUNTIF(U13:U53,"ร")</f>
        <v>13</v>
      </c>
      <c r="W67" s="52">
        <f>COUNTIF(W13:W53,"ร")</f>
        <v>11</v>
      </c>
      <c r="Y67" s="52">
        <f>COUNTIF(Y13:Y53,"ร")</f>
        <v>8</v>
      </c>
      <c r="AA67" s="52">
        <f>COUNTIF(AA13:AA53,"ร")</f>
        <v>13</v>
      </c>
      <c r="AC67" s="52">
        <f>COUNTIF(AC13:AC53,"ร")</f>
        <v>16</v>
      </c>
      <c r="AE67" s="52">
        <f>COUNTIF(AE13:AE53,"ร")</f>
        <v>12</v>
      </c>
      <c r="AF67" s="53"/>
      <c r="AG67"/>
      <c r="AI67" s="52">
        <f>COUNTIF(AI13:AI53,"ร")</f>
        <v>4</v>
      </c>
      <c r="AK67" s="52">
        <f>COUNTIF(AK13:AK53,"ร")</f>
        <v>16</v>
      </c>
    </row>
    <row r="68" spans="5:37" ht="21" customHeight="1">
      <c r="E68" s="1" t="s">
        <v>515</v>
      </c>
      <c r="G68" s="52">
        <f>COUNTIF(G13:G53,"มส")</f>
        <v>0</v>
      </c>
      <c r="I68" s="52">
        <f>COUNTIF(I13:I53,"มส")</f>
        <v>0</v>
      </c>
      <c r="K68" s="52">
        <f>COUNTIF(K13:K53,"มส")</f>
        <v>0</v>
      </c>
      <c r="M68" s="52">
        <f>COUNTIF(M13:M53,"มส")</f>
        <v>0</v>
      </c>
      <c r="N68" s="26"/>
      <c r="O68" s="52">
        <f>COUNTIF(O13:O53,"มส")</f>
        <v>0</v>
      </c>
      <c r="Q68" s="52">
        <f>COUNTIF(Q13:Q53,"มส")</f>
        <v>0</v>
      </c>
      <c r="S68" s="52">
        <f>COUNTIF(S13:S53,"มส")</f>
        <v>0</v>
      </c>
      <c r="U68" s="52">
        <f>COUNTIF(U13:U53,"มส")</f>
        <v>0</v>
      </c>
      <c r="W68" s="52">
        <f>COUNTIF(W13:W53,"มส")</f>
        <v>0</v>
      </c>
      <c r="Y68" s="52">
        <f>COUNTIF(Y13:Y53,"มส")</f>
        <v>0</v>
      </c>
      <c r="AA68" s="52">
        <f>COUNTIF(AA13:AA53,"มส")</f>
        <v>0</v>
      </c>
      <c r="AC68" s="52">
        <f>COUNTIF(AC13:AC53,"มส")</f>
        <v>0</v>
      </c>
      <c r="AE68" s="52">
        <f>COUNTIF(AE13:AE53,"มส")</f>
        <v>0</v>
      </c>
      <c r="AF68" s="53"/>
      <c r="AG68"/>
      <c r="AI68" s="52">
        <f>COUNTIF(AI13:AI53,"มส")</f>
        <v>0</v>
      </c>
      <c r="AK68" s="52">
        <f>COUNTIF(AK13:AK53,"มส")</f>
        <v>0</v>
      </c>
    </row>
  </sheetData>
  <sheetProtection/>
  <mergeCells count="29">
    <mergeCell ref="A1:AO1"/>
    <mergeCell ref="AD2:AE2"/>
    <mergeCell ref="AG2:AI3"/>
    <mergeCell ref="AJ2:AK3"/>
    <mergeCell ref="AL2:AL3"/>
    <mergeCell ref="AM2:AN3"/>
    <mergeCell ref="AF3:AF4"/>
    <mergeCell ref="A2:E2"/>
    <mergeCell ref="Z2:AA2"/>
    <mergeCell ref="AB2:AC2"/>
    <mergeCell ref="A3:A4"/>
    <mergeCell ref="B3:B4"/>
    <mergeCell ref="C3:C4"/>
    <mergeCell ref="D3:D4"/>
    <mergeCell ref="E3:E4"/>
    <mergeCell ref="F3:G3"/>
    <mergeCell ref="AD3:AE3"/>
    <mergeCell ref="H3:I3"/>
    <mergeCell ref="J3:K3"/>
    <mergeCell ref="L3:M3"/>
    <mergeCell ref="N3:O3"/>
    <mergeCell ref="P3:Q3"/>
    <mergeCell ref="R3:S3"/>
    <mergeCell ref="C59:D59"/>
    <mergeCell ref="T3:U3"/>
    <mergeCell ref="V3:W3"/>
    <mergeCell ref="X3:Y3"/>
    <mergeCell ref="Z3:AA3"/>
    <mergeCell ref="AB3:AC3"/>
  </mergeCells>
  <conditionalFormatting sqref="L5:M53 P5:Q53 T5:U53 X5:Y53 AA5:AA53 AC5:AC53 AE5:AE53 H5:I53">
    <cfRule type="cellIs" priority="3" dxfId="0" operator="between" stopIfTrue="1">
      <formula>0</formula>
      <formula>49</formula>
    </cfRule>
  </conditionalFormatting>
  <conditionalFormatting sqref="AJ5:AJ53 AH5:AH53">
    <cfRule type="cellIs" priority="2" dxfId="0" operator="between" stopIfTrue="1">
      <formula>0</formula>
      <formula>49</formula>
    </cfRule>
  </conditionalFormatting>
  <conditionalFormatting sqref="AK5:AK53 AI5:AI53">
    <cfRule type="cellIs" priority="1" dxfId="0" operator="between" stopIfTrue="1">
      <formula>0</formula>
      <formula>49</formula>
    </cfRule>
  </conditionalFormatting>
  <conditionalFormatting sqref="AL5:AL53 AN5:AN53">
    <cfRule type="cellIs" priority="5" dxfId="0" operator="between" stopIfTrue="1">
      <formula>0</formula>
      <formula>49</formula>
    </cfRule>
  </conditionalFormatting>
  <conditionalFormatting sqref="F5:G53 J5:K53 N5:O53 R5:S53 V5:W53 Z5:Z53 AB5:AB53 AD5:AD53">
    <cfRule type="cellIs" priority="4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L81"/>
  <sheetViews>
    <sheetView zoomScalePageLayoutView="0" workbookViewId="0" topLeftCell="A1">
      <pane xSplit="5" ySplit="3" topLeftCell="G8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AQ11" sqref="AQ11"/>
    </sheetView>
  </sheetViews>
  <sheetFormatPr defaultColWidth="9.140625" defaultRowHeight="21" customHeight="1"/>
  <cols>
    <col min="1" max="1" width="3.57421875" style="14" customWidth="1"/>
    <col min="2" max="2" width="5.00390625" style="14" customWidth="1"/>
    <col min="3" max="3" width="22.28125" style="14" customWidth="1"/>
    <col min="4" max="4" width="12.00390625" style="25" customWidth="1"/>
    <col min="5" max="5" width="14.7109375" style="25" customWidth="1"/>
    <col min="6" max="29" width="2.8515625" style="26" customWidth="1"/>
    <col min="30" max="30" width="8.140625" style="26" customWidth="1"/>
    <col min="31" max="31" width="14.8515625" style="28" customWidth="1"/>
    <col min="32" max="34" width="2.8515625" style="26" customWidth="1"/>
    <col min="35" max="35" width="2.8515625" style="14" customWidth="1"/>
    <col min="36" max="36" width="2.8515625" style="28" customWidth="1"/>
    <col min="37" max="37" width="14.8515625" style="39" customWidth="1"/>
    <col min="38" max="38" width="2.8515625" style="28" customWidth="1"/>
    <col min="39" max="16384" width="9.140625" style="14" customWidth="1"/>
  </cols>
  <sheetData>
    <row r="1" spans="1:38" ht="21" customHeight="1">
      <c r="A1" s="91" t="s">
        <v>622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8" ht="75.75" customHeight="1">
      <c r="A2" s="131" t="s">
        <v>781</v>
      </c>
      <c r="B2" s="140"/>
      <c r="C2" s="140"/>
      <c r="D2" s="140"/>
      <c r="E2" s="141"/>
      <c r="F2" s="30" t="s">
        <v>309</v>
      </c>
      <c r="G2" s="31" t="s">
        <v>12</v>
      </c>
      <c r="H2" s="30" t="s">
        <v>310</v>
      </c>
      <c r="I2" s="31" t="s">
        <v>14</v>
      </c>
      <c r="J2" s="30" t="s">
        <v>311</v>
      </c>
      <c r="K2" s="32" t="s">
        <v>16</v>
      </c>
      <c r="L2" s="30" t="s">
        <v>312</v>
      </c>
      <c r="M2" s="31" t="s">
        <v>18</v>
      </c>
      <c r="N2" s="30" t="s">
        <v>313</v>
      </c>
      <c r="O2" s="31" t="s">
        <v>184</v>
      </c>
      <c r="P2" s="30" t="s">
        <v>314</v>
      </c>
      <c r="Q2" s="31" t="s">
        <v>300</v>
      </c>
      <c r="R2" s="32" t="s">
        <v>315</v>
      </c>
      <c r="S2" s="32" t="s">
        <v>26</v>
      </c>
      <c r="T2" s="30" t="s">
        <v>316</v>
      </c>
      <c r="U2" s="31" t="s">
        <v>28</v>
      </c>
      <c r="V2" s="30" t="s">
        <v>320</v>
      </c>
      <c r="W2" s="31" t="s">
        <v>321</v>
      </c>
      <c r="X2" s="115" t="s">
        <v>317</v>
      </c>
      <c r="Y2" s="116"/>
      <c r="Z2" s="115" t="s">
        <v>318</v>
      </c>
      <c r="AA2" s="116"/>
      <c r="AB2" s="115" t="s">
        <v>319</v>
      </c>
      <c r="AC2" s="116"/>
      <c r="AD2" s="34" t="s">
        <v>323</v>
      </c>
      <c r="AE2" s="102" t="s">
        <v>29</v>
      </c>
      <c r="AF2" s="102"/>
      <c r="AG2" s="102"/>
      <c r="AH2" s="101" t="s">
        <v>30</v>
      </c>
      <c r="AI2" s="101"/>
      <c r="AJ2" s="137" t="s">
        <v>322</v>
      </c>
      <c r="AK2" s="134" t="s">
        <v>191</v>
      </c>
      <c r="AL2" s="134"/>
    </row>
    <row r="3" spans="1:38" ht="15" customHeight="1">
      <c r="A3" s="101" t="s">
        <v>0</v>
      </c>
      <c r="B3" s="124" t="s">
        <v>1</v>
      </c>
      <c r="C3" s="102" t="s">
        <v>2</v>
      </c>
      <c r="D3" s="103" t="s">
        <v>3</v>
      </c>
      <c r="E3" s="134" t="s">
        <v>192</v>
      </c>
      <c r="F3" s="100">
        <v>1</v>
      </c>
      <c r="G3" s="100"/>
      <c r="H3" s="100">
        <v>0.5</v>
      </c>
      <c r="I3" s="100"/>
      <c r="J3" s="100">
        <v>0.5</v>
      </c>
      <c r="K3" s="100"/>
      <c r="L3" s="100">
        <v>0.5</v>
      </c>
      <c r="M3" s="100"/>
      <c r="N3" s="100">
        <v>0.5</v>
      </c>
      <c r="O3" s="100"/>
      <c r="P3" s="100">
        <v>0.5</v>
      </c>
      <c r="Q3" s="100"/>
      <c r="R3" s="105">
        <v>0.5</v>
      </c>
      <c r="S3" s="106"/>
      <c r="T3" s="100">
        <v>1</v>
      </c>
      <c r="U3" s="100"/>
      <c r="V3" s="100">
        <v>0.5</v>
      </c>
      <c r="W3" s="100"/>
      <c r="X3" s="100">
        <v>6</v>
      </c>
      <c r="Y3" s="100"/>
      <c r="Z3" s="100">
        <v>0.5</v>
      </c>
      <c r="AA3" s="100"/>
      <c r="AB3" s="100">
        <v>1.5</v>
      </c>
      <c r="AC3" s="100"/>
      <c r="AD3" s="138">
        <f>SUM(F3:AC3)</f>
        <v>13.5</v>
      </c>
      <c r="AE3" s="102"/>
      <c r="AF3" s="102"/>
      <c r="AG3" s="102"/>
      <c r="AH3" s="101"/>
      <c r="AI3" s="101"/>
      <c r="AJ3" s="137"/>
      <c r="AK3" s="134"/>
      <c r="AL3" s="134"/>
    </row>
    <row r="4" spans="1:38" ht="47.25" customHeight="1">
      <c r="A4" s="101"/>
      <c r="B4" s="125"/>
      <c r="C4" s="102"/>
      <c r="D4" s="104"/>
      <c r="E4" s="134"/>
      <c r="F4" s="18" t="s">
        <v>4</v>
      </c>
      <c r="G4" s="18" t="s">
        <v>5</v>
      </c>
      <c r="H4" s="18" t="s">
        <v>4</v>
      </c>
      <c r="I4" s="18" t="s">
        <v>5</v>
      </c>
      <c r="J4" s="18" t="s">
        <v>4</v>
      </c>
      <c r="K4" s="18" t="s">
        <v>5</v>
      </c>
      <c r="L4" s="18" t="s">
        <v>4</v>
      </c>
      <c r="M4" s="18" t="s">
        <v>5</v>
      </c>
      <c r="N4" s="18" t="s">
        <v>4</v>
      </c>
      <c r="O4" s="18" t="s">
        <v>5</v>
      </c>
      <c r="P4" s="18" t="s">
        <v>4</v>
      </c>
      <c r="Q4" s="18" t="s">
        <v>5</v>
      </c>
      <c r="R4" s="18" t="s">
        <v>4</v>
      </c>
      <c r="S4" s="18" t="s">
        <v>5</v>
      </c>
      <c r="T4" s="18" t="s">
        <v>4</v>
      </c>
      <c r="U4" s="18" t="s">
        <v>5</v>
      </c>
      <c r="V4" s="18" t="s">
        <v>4</v>
      </c>
      <c r="W4" s="18" t="s">
        <v>5</v>
      </c>
      <c r="X4" s="18" t="s">
        <v>4</v>
      </c>
      <c r="Y4" s="18" t="s">
        <v>5</v>
      </c>
      <c r="Z4" s="18" t="s">
        <v>4</v>
      </c>
      <c r="AA4" s="18" t="s">
        <v>5</v>
      </c>
      <c r="AB4" s="18" t="s">
        <v>4</v>
      </c>
      <c r="AC4" s="18" t="s">
        <v>5</v>
      </c>
      <c r="AD4" s="139"/>
      <c r="AE4" s="9" t="s">
        <v>9</v>
      </c>
      <c r="AF4" s="18" t="s">
        <v>4</v>
      </c>
      <c r="AG4" s="18" t="s">
        <v>5</v>
      </c>
      <c r="AH4" s="18" t="s">
        <v>4</v>
      </c>
      <c r="AI4" s="18" t="s">
        <v>5</v>
      </c>
      <c r="AJ4" s="33" t="s">
        <v>5</v>
      </c>
      <c r="AK4" s="9" t="s">
        <v>33</v>
      </c>
      <c r="AL4" s="33" t="s">
        <v>5</v>
      </c>
    </row>
    <row r="5" spans="1:38" ht="21" customHeight="1">
      <c r="A5" s="7">
        <v>1</v>
      </c>
      <c r="B5" s="7">
        <v>2950</v>
      </c>
      <c r="C5" s="41" t="s">
        <v>193</v>
      </c>
      <c r="D5" s="7" t="s">
        <v>42</v>
      </c>
      <c r="E5" s="1" t="s">
        <v>194</v>
      </c>
      <c r="F5" s="21">
        <v>73</v>
      </c>
      <c r="G5" s="1" t="str">
        <f>IF(F5&gt;=80,"4",IF(F5&gt;=75,"3.5",IF(F5&gt;=70,"3",IF(F5&gt;=65,"2.5",IF(F5&gt;=60,"2",IF(F5&gt;=55,"1.5",IF(F5&gt;=50,"1",IF(F5&gt;=1,"0","ร"))))))))</f>
        <v>3</v>
      </c>
      <c r="H5" s="21">
        <v>71</v>
      </c>
      <c r="I5" s="1" t="str">
        <f aca="true" t="shared" si="0" ref="I5:I49">IF(H5&gt;=80,"4",IF(H5&gt;=75,"3.5",IF(H5&gt;=70,"3",IF(H5&gt;=65,"2.5",IF(H5&gt;=60,"2",IF(H5&gt;=55,"1.5",IF(H5&gt;=50,"1",IF(H5&gt;=1,"0","ร"))))))))</f>
        <v>3</v>
      </c>
      <c r="J5" s="21">
        <v>0</v>
      </c>
      <c r="K5" s="1" t="str">
        <f aca="true" t="shared" si="1" ref="K5:K49">IF(J5&gt;=80,"4",IF(J5&gt;=75,"3.5",IF(J5&gt;=70,"3",IF(J5&gt;=65,"2.5",IF(J5&gt;=60,"2",IF(J5&gt;=55,"1.5",IF(J5&gt;=50,"1",IF(J5&gt;=1,"0","ร"))))))))</f>
        <v>ร</v>
      </c>
      <c r="L5" s="21">
        <v>67</v>
      </c>
      <c r="M5" s="1" t="str">
        <f aca="true" t="shared" si="2" ref="M5:M49">IF(L5&gt;=80,"4",IF(L5&gt;=75,"3.5",IF(L5&gt;=70,"3",IF(L5&gt;=65,"2.5",IF(L5&gt;=60,"2",IF(L5&gt;=55,"1.5",IF(L5&gt;=50,"1",IF(L5&gt;=1,"0","ร"))))))))</f>
        <v>2.5</v>
      </c>
      <c r="N5" s="21">
        <v>86</v>
      </c>
      <c r="O5" s="1" t="str">
        <f aca="true" t="shared" si="3" ref="O5:O49">IF(N5&gt;=80,"4",IF(N5&gt;=75,"3.5",IF(N5&gt;=70,"3",IF(N5&gt;=65,"2.5",IF(N5&gt;=60,"2",IF(N5&gt;=55,"1.5",IF(N5&gt;=50,"1",IF(N5&gt;=1,"0","ร"))))))))</f>
        <v>4</v>
      </c>
      <c r="P5" s="21">
        <v>64</v>
      </c>
      <c r="Q5" s="1" t="str">
        <f aca="true" t="shared" si="4" ref="Q5:Q49">IF(P5&gt;=80,"4",IF(P5&gt;=75,"3.5",IF(P5&gt;=70,"3",IF(P5&gt;=65,"2.5",IF(P5&gt;=60,"2",IF(P5&gt;=55,"1.5",IF(P5&gt;=50,"1",IF(P5&gt;=1,"0","ร"))))))))</f>
        <v>2</v>
      </c>
      <c r="R5" s="21">
        <v>62</v>
      </c>
      <c r="S5" s="1" t="str">
        <f aca="true" t="shared" si="5" ref="S5:S49">IF(R5&gt;=80,"4",IF(R5&gt;=75,"3.5",IF(R5&gt;=70,"3",IF(R5&gt;=65,"2.5",IF(R5&gt;=60,"2",IF(R5&gt;=55,"1.5",IF(R5&gt;=50,"1",IF(R5&gt;=1,"0","ร"))))))))</f>
        <v>2</v>
      </c>
      <c r="T5" s="21">
        <v>64</v>
      </c>
      <c r="U5" s="1" t="str">
        <f aca="true" t="shared" si="6" ref="U5:U49">IF(T5&gt;=80,"4",IF(T5&gt;=75,"3.5",IF(T5&gt;=70,"3",IF(T5&gt;=65,"2.5",IF(T5&gt;=60,"2",IF(T5&gt;=55,"1.5",IF(T5&gt;=50,"1",IF(T5&gt;=1,"0","ร"))))))))</f>
        <v>2</v>
      </c>
      <c r="V5" s="21">
        <v>74</v>
      </c>
      <c r="W5" s="1" t="str">
        <f aca="true" t="shared" si="7" ref="W5:W49">IF(V5&gt;=80,"4",IF(V5&gt;=75,"3.5",IF(V5&gt;=70,"3",IF(V5&gt;=65,"2.5",IF(V5&gt;=60,"2",IF(V5&gt;=55,"1.5",IF(V5&gt;=50,"1",IF(V5&gt;=1,"0","ร"))))))))</f>
        <v>3</v>
      </c>
      <c r="X5" s="21">
        <v>85</v>
      </c>
      <c r="Y5" s="1" t="str">
        <f aca="true" t="shared" si="8" ref="Y5:Y49">IF(X5&gt;=80,"4",IF(X5&gt;=75,"3.5",IF(X5&gt;=70,"3",IF(X5&gt;=65,"2.5",IF(X5&gt;=60,"2",IF(X5&gt;=55,"1.5",IF(X5&gt;=50,"1",IF(X5&gt;=1,"0","ร"))))))))</f>
        <v>4</v>
      </c>
      <c r="Z5" s="21">
        <v>87</v>
      </c>
      <c r="AA5" s="1" t="str">
        <f aca="true" t="shared" si="9" ref="AA5:AA49">IF(Z5&gt;=80,"4",IF(Z5&gt;=75,"3.5",IF(Z5&gt;=70,"3",IF(Z5&gt;=65,"2.5",IF(Z5&gt;=60,"2",IF(Z5&gt;=55,"1.5",IF(Z5&gt;=50,"1",IF(Z5&gt;=1,"0","ร"))))))))</f>
        <v>4</v>
      </c>
      <c r="AB5" s="21">
        <v>86</v>
      </c>
      <c r="AC5" s="1" t="str">
        <f aca="true" t="shared" si="10" ref="AC5:AC49">IF(AB5&gt;=80,"4",IF(AB5&gt;=75,"3.5",IF(AB5&gt;=70,"3",IF(AB5&gt;=65,"2.5",IF(AB5&gt;=60,"2",IF(AB5&gt;=55,"1.5",IF(AB5&gt;=50,"1",IF(AB5&gt;=1,"0","ร"))))))))</f>
        <v>4</v>
      </c>
      <c r="AD5" s="37" t="e">
        <f>(G5*1+I5*0.5+K5*0.5+M5*0.5+O5*0.5+Q5*0.5+S5*0.5+U5*1+W5*0.5+Y5*6+AA5*0.5+AC5*1.5)/13.5</f>
        <v>#VALUE!</v>
      </c>
      <c r="AE5" s="9" t="s">
        <v>802</v>
      </c>
      <c r="AF5" s="21">
        <v>80</v>
      </c>
      <c r="AG5" s="1" t="str">
        <f aca="true" t="shared" si="11" ref="AG5:AG49">IF(AF5&gt;=80,"4",IF(AF5&gt;=75,"3.5",IF(AF5&gt;=70,"3",IF(AF5&gt;=65,"2.5",IF(AF5&gt;=60,"2",IF(AF5&gt;=55,"1.5",IF(AF5&gt;=50,"1",IF(AF5&gt;=1,"0","ร"))))))))</f>
        <v>4</v>
      </c>
      <c r="AH5" s="21">
        <v>78</v>
      </c>
      <c r="AI5" s="1" t="str">
        <f aca="true" t="shared" si="12" ref="AI5:AI49">IF(AH5&gt;=80,"4",IF(AH5&gt;=75,"3.5",IF(AH5&gt;=70,"3",IF(AH5&gt;=65,"2.5",IF(AH5&gt;=60,"2",IF(AH5&gt;=55,"1.5",IF(AH5&gt;=50,"1",IF(AH5&gt;=1,"0","ร"))))))))</f>
        <v>3.5</v>
      </c>
      <c r="AJ5" s="35" t="s">
        <v>783</v>
      </c>
      <c r="AK5" s="42" t="s">
        <v>790</v>
      </c>
      <c r="AL5" s="35" t="s">
        <v>783</v>
      </c>
    </row>
    <row r="6" spans="1:38" ht="21" customHeight="1">
      <c r="A6" s="7">
        <v>2</v>
      </c>
      <c r="B6" s="7">
        <v>2952</v>
      </c>
      <c r="C6" s="8" t="s">
        <v>195</v>
      </c>
      <c r="D6" s="7" t="s">
        <v>37</v>
      </c>
      <c r="E6" s="1" t="s">
        <v>196</v>
      </c>
      <c r="F6" s="21">
        <v>71</v>
      </c>
      <c r="G6" s="1" t="str">
        <f aca="true" t="shared" si="13" ref="G6:G49">IF(F6&gt;=80,"4",IF(F6&gt;=75,"3.5",IF(F6&gt;=70,"3",IF(F6&gt;=65,"2.5",IF(F6&gt;=60,"2",IF(F6&gt;=55,"1.5",IF(F6&gt;=50,"1",IF(F6&gt;=1,"0","ร"))))))))</f>
        <v>3</v>
      </c>
      <c r="H6" s="21">
        <v>29</v>
      </c>
      <c r="I6" s="1" t="str">
        <f t="shared" si="0"/>
        <v>0</v>
      </c>
      <c r="J6" s="21">
        <v>0</v>
      </c>
      <c r="K6" s="1" t="str">
        <f t="shared" si="1"/>
        <v>ร</v>
      </c>
      <c r="L6" s="21">
        <v>0</v>
      </c>
      <c r="M6" s="1" t="str">
        <f t="shared" si="2"/>
        <v>ร</v>
      </c>
      <c r="N6" s="21">
        <v>84</v>
      </c>
      <c r="O6" s="1" t="str">
        <f t="shared" si="3"/>
        <v>4</v>
      </c>
      <c r="P6" s="21">
        <v>65</v>
      </c>
      <c r="Q6" s="1" t="str">
        <f t="shared" si="4"/>
        <v>2.5</v>
      </c>
      <c r="R6" s="21">
        <v>0</v>
      </c>
      <c r="S6" s="1" t="str">
        <f t="shared" si="5"/>
        <v>ร</v>
      </c>
      <c r="T6" s="21">
        <v>64</v>
      </c>
      <c r="U6" s="1" t="str">
        <f t="shared" si="6"/>
        <v>2</v>
      </c>
      <c r="V6" s="21">
        <v>54</v>
      </c>
      <c r="W6" s="1" t="str">
        <f t="shared" si="7"/>
        <v>1</v>
      </c>
      <c r="X6" s="21">
        <v>73</v>
      </c>
      <c r="Y6" s="1" t="str">
        <f t="shared" si="8"/>
        <v>3</v>
      </c>
      <c r="Z6" s="21">
        <v>74</v>
      </c>
      <c r="AA6" s="1" t="str">
        <f t="shared" si="9"/>
        <v>3</v>
      </c>
      <c r="AB6" s="21">
        <v>86</v>
      </c>
      <c r="AC6" s="1" t="str">
        <f t="shared" si="10"/>
        <v>4</v>
      </c>
      <c r="AD6" s="37" t="e">
        <f>(G6*1+I6*0.5+K6*0.5+M6*0.5+O6*0.5+Q6*0.5+S6*0.5+U6*1+W6*0.5+Y6*6+AA6*0.5+AC6*1.5)/13.5</f>
        <v>#VALUE!</v>
      </c>
      <c r="AE6" s="9" t="s">
        <v>802</v>
      </c>
      <c r="AF6" s="21">
        <v>77</v>
      </c>
      <c r="AG6" s="1" t="str">
        <f aca="true" t="shared" si="14" ref="AG6:AG46">IF(AF6&gt;=80,"4",IF(AF6&gt;=75,"3.5",IF(AF6&gt;=70,"3",IF(AF6&gt;=65,"2.5",IF(AF6&gt;=60,"2",IF(AF6&gt;=55,"1.5",IF(AF6&gt;=50,"1",IF(AF6&gt;=1,"0","ร"))))))))</f>
        <v>3.5</v>
      </c>
      <c r="AH6" s="21">
        <v>0</v>
      </c>
      <c r="AI6" s="1" t="str">
        <f aca="true" t="shared" si="15" ref="AI6:AI46">IF(AH6&gt;=80,"4",IF(AH6&gt;=75,"3.5",IF(AH6&gt;=70,"3",IF(AH6&gt;=65,"2.5",IF(AH6&gt;=60,"2",IF(AH6&gt;=55,"1.5",IF(AH6&gt;=50,"1",IF(AH6&gt;=1,"0","ร"))))))))</f>
        <v>ร</v>
      </c>
      <c r="AJ6" s="35" t="s">
        <v>783</v>
      </c>
      <c r="AK6" s="42" t="s">
        <v>790</v>
      </c>
      <c r="AL6" s="35" t="s">
        <v>783</v>
      </c>
    </row>
    <row r="7" spans="1:38" ht="21" customHeight="1">
      <c r="A7" s="7">
        <v>3</v>
      </c>
      <c r="B7" s="1">
        <v>2957</v>
      </c>
      <c r="C7" s="3" t="s">
        <v>197</v>
      </c>
      <c r="D7" s="1" t="s">
        <v>35</v>
      </c>
      <c r="E7" s="1" t="s">
        <v>156</v>
      </c>
      <c r="F7" s="21">
        <v>87</v>
      </c>
      <c r="G7" s="1" t="str">
        <f t="shared" si="13"/>
        <v>4</v>
      </c>
      <c r="H7" s="21">
        <v>72</v>
      </c>
      <c r="I7" s="1" t="str">
        <f t="shared" si="0"/>
        <v>3</v>
      </c>
      <c r="J7" s="21">
        <v>83</v>
      </c>
      <c r="K7" s="1" t="str">
        <f t="shared" si="1"/>
        <v>4</v>
      </c>
      <c r="L7" s="21">
        <v>71</v>
      </c>
      <c r="M7" s="1" t="str">
        <f t="shared" si="2"/>
        <v>3</v>
      </c>
      <c r="N7" s="21">
        <v>87</v>
      </c>
      <c r="O7" s="1" t="str">
        <f t="shared" si="3"/>
        <v>4</v>
      </c>
      <c r="P7" s="21">
        <v>68</v>
      </c>
      <c r="Q7" s="1" t="str">
        <f t="shared" si="4"/>
        <v>2.5</v>
      </c>
      <c r="R7" s="21">
        <v>68</v>
      </c>
      <c r="S7" s="1" t="str">
        <f t="shared" si="5"/>
        <v>2.5</v>
      </c>
      <c r="T7" s="21">
        <v>66</v>
      </c>
      <c r="U7" s="1" t="str">
        <f t="shared" si="6"/>
        <v>2.5</v>
      </c>
      <c r="V7" s="21">
        <v>82</v>
      </c>
      <c r="W7" s="1" t="str">
        <f t="shared" si="7"/>
        <v>4</v>
      </c>
      <c r="X7" s="21">
        <v>84</v>
      </c>
      <c r="Y7" s="1" t="str">
        <f t="shared" si="8"/>
        <v>4</v>
      </c>
      <c r="Z7" s="21">
        <v>89</v>
      </c>
      <c r="AA7" s="1" t="str">
        <f t="shared" si="9"/>
        <v>4</v>
      </c>
      <c r="AB7" s="21">
        <v>82</v>
      </c>
      <c r="AC7" s="1" t="str">
        <f t="shared" si="10"/>
        <v>4</v>
      </c>
      <c r="AD7" s="37">
        <f aca="true" t="shared" si="16" ref="AD7:AD48">(G7*1+I7*0.5+K7*0.5+M7*0.5+O7*0.5+Q7*0.5+S7*0.5+U7*1+W7*0.5+Y7*6+AA7*0.5+AC7*1.5)/13.5</f>
        <v>3.7037037037037037</v>
      </c>
      <c r="AE7" s="9" t="s">
        <v>802</v>
      </c>
      <c r="AF7" s="21">
        <v>86</v>
      </c>
      <c r="AG7" s="1" t="str">
        <f t="shared" si="11"/>
        <v>4</v>
      </c>
      <c r="AH7" s="21">
        <v>82</v>
      </c>
      <c r="AI7" s="1" t="str">
        <f t="shared" si="12"/>
        <v>4</v>
      </c>
      <c r="AJ7" s="35" t="s">
        <v>783</v>
      </c>
      <c r="AK7" s="42" t="s">
        <v>798</v>
      </c>
      <c r="AL7" s="35" t="s">
        <v>783</v>
      </c>
    </row>
    <row r="8" spans="1:38" ht="21" customHeight="1">
      <c r="A8" s="7">
        <v>4</v>
      </c>
      <c r="B8" s="1">
        <v>2959</v>
      </c>
      <c r="C8" s="2" t="s">
        <v>199</v>
      </c>
      <c r="D8" s="1" t="s">
        <v>35</v>
      </c>
      <c r="E8" s="1" t="s">
        <v>200</v>
      </c>
      <c r="F8" s="21">
        <v>86</v>
      </c>
      <c r="G8" s="1" t="str">
        <f t="shared" si="13"/>
        <v>4</v>
      </c>
      <c r="H8" s="21">
        <v>74</v>
      </c>
      <c r="I8" s="1" t="str">
        <f t="shared" si="0"/>
        <v>3</v>
      </c>
      <c r="J8" s="21">
        <v>0</v>
      </c>
      <c r="K8" s="1" t="str">
        <f t="shared" si="1"/>
        <v>ร</v>
      </c>
      <c r="L8" s="21">
        <v>70</v>
      </c>
      <c r="M8" s="1" t="str">
        <f t="shared" si="2"/>
        <v>3</v>
      </c>
      <c r="N8" s="21">
        <v>90</v>
      </c>
      <c r="O8" s="1" t="str">
        <f t="shared" si="3"/>
        <v>4</v>
      </c>
      <c r="P8" s="21">
        <v>65</v>
      </c>
      <c r="Q8" s="1" t="str">
        <f t="shared" si="4"/>
        <v>2.5</v>
      </c>
      <c r="R8" s="21">
        <v>66</v>
      </c>
      <c r="S8" s="1" t="str">
        <f t="shared" si="5"/>
        <v>2.5</v>
      </c>
      <c r="T8" s="21">
        <v>61</v>
      </c>
      <c r="U8" s="1" t="str">
        <f t="shared" si="6"/>
        <v>2</v>
      </c>
      <c r="V8" s="21">
        <v>56</v>
      </c>
      <c r="W8" s="1" t="str">
        <f t="shared" si="7"/>
        <v>1.5</v>
      </c>
      <c r="X8" s="21">
        <v>82</v>
      </c>
      <c r="Y8" s="1" t="str">
        <f t="shared" si="8"/>
        <v>4</v>
      </c>
      <c r="Z8" s="21">
        <v>82</v>
      </c>
      <c r="AA8" s="1" t="str">
        <f t="shared" si="9"/>
        <v>4</v>
      </c>
      <c r="AB8" s="21">
        <v>86</v>
      </c>
      <c r="AC8" s="1" t="str">
        <f t="shared" si="10"/>
        <v>4</v>
      </c>
      <c r="AD8" s="37" t="e">
        <f t="shared" si="16"/>
        <v>#VALUE!</v>
      </c>
      <c r="AE8" s="9" t="s">
        <v>802</v>
      </c>
      <c r="AF8" s="21">
        <v>75</v>
      </c>
      <c r="AG8" s="1" t="str">
        <f t="shared" si="14"/>
        <v>3.5</v>
      </c>
      <c r="AH8" s="21">
        <v>77</v>
      </c>
      <c r="AI8" s="1" t="str">
        <f t="shared" si="15"/>
        <v>3.5</v>
      </c>
      <c r="AJ8" s="35" t="s">
        <v>783</v>
      </c>
      <c r="AK8" s="42" t="s">
        <v>790</v>
      </c>
      <c r="AL8" s="35" t="s">
        <v>783</v>
      </c>
    </row>
    <row r="9" spans="1:38" ht="21" customHeight="1">
      <c r="A9" s="7">
        <v>5</v>
      </c>
      <c r="B9" s="1">
        <v>2991</v>
      </c>
      <c r="C9" s="2" t="s">
        <v>201</v>
      </c>
      <c r="D9" s="7" t="s">
        <v>37</v>
      </c>
      <c r="E9" s="1" t="s">
        <v>194</v>
      </c>
      <c r="F9" s="21">
        <v>86</v>
      </c>
      <c r="G9" s="1" t="str">
        <f t="shared" si="13"/>
        <v>4</v>
      </c>
      <c r="H9" s="21">
        <v>72</v>
      </c>
      <c r="I9" s="1" t="str">
        <f t="shared" si="0"/>
        <v>3</v>
      </c>
      <c r="J9" s="21">
        <v>66</v>
      </c>
      <c r="K9" s="1" t="str">
        <f t="shared" si="1"/>
        <v>2.5</v>
      </c>
      <c r="L9" s="21">
        <v>68</v>
      </c>
      <c r="M9" s="1" t="str">
        <f t="shared" si="2"/>
        <v>2.5</v>
      </c>
      <c r="N9" s="21">
        <v>87</v>
      </c>
      <c r="O9" s="1" t="str">
        <f t="shared" si="3"/>
        <v>4</v>
      </c>
      <c r="P9" s="21">
        <v>72</v>
      </c>
      <c r="Q9" s="1" t="str">
        <f t="shared" si="4"/>
        <v>3</v>
      </c>
      <c r="R9" s="21">
        <v>67</v>
      </c>
      <c r="S9" s="1" t="str">
        <f t="shared" si="5"/>
        <v>2.5</v>
      </c>
      <c r="T9" s="21">
        <v>65</v>
      </c>
      <c r="U9" s="1" t="str">
        <f t="shared" si="6"/>
        <v>2.5</v>
      </c>
      <c r="V9" s="21">
        <v>68</v>
      </c>
      <c r="W9" s="1" t="str">
        <f t="shared" si="7"/>
        <v>2.5</v>
      </c>
      <c r="X9" s="21">
        <v>64</v>
      </c>
      <c r="Y9" s="1" t="str">
        <f t="shared" si="8"/>
        <v>2</v>
      </c>
      <c r="Z9" s="21">
        <v>79</v>
      </c>
      <c r="AA9" s="1" t="str">
        <f t="shared" si="9"/>
        <v>3.5</v>
      </c>
      <c r="AB9" s="21">
        <v>91</v>
      </c>
      <c r="AC9" s="1" t="str">
        <f t="shared" si="10"/>
        <v>4</v>
      </c>
      <c r="AD9" s="37">
        <f t="shared" si="16"/>
        <v>2.685185185185185</v>
      </c>
      <c r="AE9" s="9" t="s">
        <v>802</v>
      </c>
      <c r="AF9" s="21">
        <v>79</v>
      </c>
      <c r="AG9" s="1" t="str">
        <f t="shared" si="11"/>
        <v>3.5</v>
      </c>
      <c r="AH9" s="21">
        <v>78</v>
      </c>
      <c r="AI9" s="1" t="str">
        <f t="shared" si="12"/>
        <v>3.5</v>
      </c>
      <c r="AJ9" s="35" t="s">
        <v>783</v>
      </c>
      <c r="AK9" s="42" t="s">
        <v>790</v>
      </c>
      <c r="AL9" s="35" t="s">
        <v>783</v>
      </c>
    </row>
    <row r="10" spans="1:38" ht="21" customHeight="1">
      <c r="A10" s="7">
        <v>6</v>
      </c>
      <c r="B10" s="1">
        <v>2987</v>
      </c>
      <c r="C10" s="3" t="s">
        <v>202</v>
      </c>
      <c r="D10" s="7" t="s">
        <v>37</v>
      </c>
      <c r="E10" s="1" t="s">
        <v>194</v>
      </c>
      <c r="F10" s="21">
        <v>81</v>
      </c>
      <c r="G10" s="1" t="str">
        <f t="shared" si="13"/>
        <v>4</v>
      </c>
      <c r="H10" s="21">
        <v>59</v>
      </c>
      <c r="I10" s="1" t="str">
        <f t="shared" si="0"/>
        <v>1.5</v>
      </c>
      <c r="J10" s="21">
        <v>61</v>
      </c>
      <c r="K10" s="1" t="str">
        <f t="shared" si="1"/>
        <v>2</v>
      </c>
      <c r="L10" s="21">
        <v>65</v>
      </c>
      <c r="M10" s="1" t="str">
        <f t="shared" si="2"/>
        <v>2.5</v>
      </c>
      <c r="N10" s="21">
        <v>81</v>
      </c>
      <c r="O10" s="1" t="str">
        <f t="shared" si="3"/>
        <v>4</v>
      </c>
      <c r="P10" s="21">
        <v>63</v>
      </c>
      <c r="Q10" s="1" t="str">
        <f t="shared" si="4"/>
        <v>2</v>
      </c>
      <c r="R10" s="21">
        <v>62</v>
      </c>
      <c r="S10" s="1" t="str">
        <f t="shared" si="5"/>
        <v>2</v>
      </c>
      <c r="T10" s="21">
        <v>59</v>
      </c>
      <c r="U10" s="1" t="str">
        <f t="shared" si="6"/>
        <v>1.5</v>
      </c>
      <c r="V10" s="21">
        <v>68</v>
      </c>
      <c r="W10" s="1" t="str">
        <f t="shared" si="7"/>
        <v>2.5</v>
      </c>
      <c r="X10" s="21">
        <v>63</v>
      </c>
      <c r="Y10" s="1" t="str">
        <f t="shared" si="8"/>
        <v>2</v>
      </c>
      <c r="Z10" s="21">
        <v>68</v>
      </c>
      <c r="AA10" s="1" t="str">
        <f t="shared" si="9"/>
        <v>2.5</v>
      </c>
      <c r="AB10" s="21">
        <v>91</v>
      </c>
      <c r="AC10" s="1" t="str">
        <f t="shared" si="10"/>
        <v>4</v>
      </c>
      <c r="AD10" s="37">
        <f t="shared" si="16"/>
        <v>2.4444444444444446</v>
      </c>
      <c r="AE10" s="9" t="s">
        <v>802</v>
      </c>
      <c r="AF10" s="21">
        <v>70</v>
      </c>
      <c r="AG10" s="1" t="str">
        <f t="shared" si="14"/>
        <v>3</v>
      </c>
      <c r="AH10" s="21">
        <v>77</v>
      </c>
      <c r="AI10" s="1" t="str">
        <f t="shared" si="15"/>
        <v>3.5</v>
      </c>
      <c r="AJ10" s="35" t="s">
        <v>783</v>
      </c>
      <c r="AK10" s="42" t="s">
        <v>790</v>
      </c>
      <c r="AL10" s="35" t="s">
        <v>783</v>
      </c>
    </row>
    <row r="11" spans="1:38" ht="21" customHeight="1">
      <c r="A11" s="7">
        <v>7</v>
      </c>
      <c r="B11" s="1">
        <v>2989</v>
      </c>
      <c r="C11" s="3" t="s">
        <v>203</v>
      </c>
      <c r="D11" s="7" t="s">
        <v>42</v>
      </c>
      <c r="E11" s="1" t="s">
        <v>204</v>
      </c>
      <c r="F11" s="21">
        <v>76</v>
      </c>
      <c r="G11" s="1" t="str">
        <f t="shared" si="13"/>
        <v>3.5</v>
      </c>
      <c r="H11" s="21">
        <v>71</v>
      </c>
      <c r="I11" s="1" t="str">
        <f t="shared" si="0"/>
        <v>3</v>
      </c>
      <c r="J11" s="21">
        <v>0</v>
      </c>
      <c r="K11" s="1" t="str">
        <f t="shared" si="1"/>
        <v>ร</v>
      </c>
      <c r="L11" s="21">
        <v>63</v>
      </c>
      <c r="M11" s="1" t="str">
        <f t="shared" si="2"/>
        <v>2</v>
      </c>
      <c r="N11" s="21">
        <v>87</v>
      </c>
      <c r="O11" s="1" t="str">
        <f t="shared" si="3"/>
        <v>4</v>
      </c>
      <c r="P11" s="21">
        <v>91</v>
      </c>
      <c r="Q11" s="1" t="str">
        <f t="shared" si="4"/>
        <v>4</v>
      </c>
      <c r="R11" s="21">
        <v>66</v>
      </c>
      <c r="S11" s="1" t="str">
        <f t="shared" si="5"/>
        <v>2.5</v>
      </c>
      <c r="T11" s="21">
        <v>56</v>
      </c>
      <c r="U11" s="1" t="str">
        <f t="shared" si="6"/>
        <v>1.5</v>
      </c>
      <c r="V11" s="21">
        <v>67</v>
      </c>
      <c r="W11" s="1" t="str">
        <f t="shared" si="7"/>
        <v>2.5</v>
      </c>
      <c r="X11" s="21">
        <v>90</v>
      </c>
      <c r="Y11" s="1" t="str">
        <f t="shared" si="8"/>
        <v>4</v>
      </c>
      <c r="Z11" s="21">
        <v>79</v>
      </c>
      <c r="AA11" s="1" t="str">
        <f t="shared" si="9"/>
        <v>3.5</v>
      </c>
      <c r="AB11" s="21">
        <v>90</v>
      </c>
      <c r="AC11" s="1" t="str">
        <f t="shared" si="10"/>
        <v>4</v>
      </c>
      <c r="AD11" s="37" t="e">
        <f t="shared" si="16"/>
        <v>#VALUE!</v>
      </c>
      <c r="AE11" s="9" t="s">
        <v>802</v>
      </c>
      <c r="AF11" s="21">
        <v>80</v>
      </c>
      <c r="AG11" s="1" t="str">
        <f t="shared" si="11"/>
        <v>4</v>
      </c>
      <c r="AH11" s="21">
        <v>82</v>
      </c>
      <c r="AI11" s="1" t="str">
        <f t="shared" si="12"/>
        <v>4</v>
      </c>
      <c r="AJ11" s="35" t="s">
        <v>783</v>
      </c>
      <c r="AK11" s="42" t="s">
        <v>795</v>
      </c>
      <c r="AL11" s="35" t="s">
        <v>783</v>
      </c>
    </row>
    <row r="12" spans="1:38" ht="21" customHeight="1">
      <c r="A12" s="7">
        <v>8</v>
      </c>
      <c r="B12" s="1">
        <v>3110</v>
      </c>
      <c r="C12" s="3" t="s">
        <v>205</v>
      </c>
      <c r="D12" s="7" t="s">
        <v>37</v>
      </c>
      <c r="E12" s="1" t="s">
        <v>156</v>
      </c>
      <c r="F12" s="21">
        <v>83</v>
      </c>
      <c r="G12" s="1" t="str">
        <f t="shared" si="13"/>
        <v>4</v>
      </c>
      <c r="H12" s="21">
        <v>71</v>
      </c>
      <c r="I12" s="1" t="str">
        <f t="shared" si="0"/>
        <v>3</v>
      </c>
      <c r="J12" s="21">
        <v>74</v>
      </c>
      <c r="K12" s="1" t="str">
        <f t="shared" si="1"/>
        <v>3</v>
      </c>
      <c r="L12" s="21">
        <v>66</v>
      </c>
      <c r="M12" s="1" t="str">
        <f t="shared" si="2"/>
        <v>2.5</v>
      </c>
      <c r="N12" s="21">
        <v>87</v>
      </c>
      <c r="O12" s="1" t="str">
        <f t="shared" si="3"/>
        <v>4</v>
      </c>
      <c r="P12" s="21">
        <v>73</v>
      </c>
      <c r="Q12" s="1" t="str">
        <f t="shared" si="4"/>
        <v>3</v>
      </c>
      <c r="R12" s="21">
        <v>67</v>
      </c>
      <c r="S12" s="1" t="str">
        <f t="shared" si="5"/>
        <v>2.5</v>
      </c>
      <c r="T12" s="21">
        <v>64</v>
      </c>
      <c r="U12" s="1" t="str">
        <f t="shared" si="6"/>
        <v>2</v>
      </c>
      <c r="V12" s="21">
        <v>80</v>
      </c>
      <c r="W12" s="1" t="str">
        <f t="shared" si="7"/>
        <v>4</v>
      </c>
      <c r="X12" s="21">
        <v>92</v>
      </c>
      <c r="Y12" s="1" t="str">
        <f t="shared" si="8"/>
        <v>4</v>
      </c>
      <c r="Z12" s="21">
        <v>92</v>
      </c>
      <c r="AA12" s="1" t="str">
        <f t="shared" si="9"/>
        <v>4</v>
      </c>
      <c r="AB12" s="21">
        <v>81</v>
      </c>
      <c r="AC12" s="1" t="str">
        <f t="shared" si="10"/>
        <v>4</v>
      </c>
      <c r="AD12" s="37">
        <f t="shared" si="16"/>
        <v>3.6296296296296298</v>
      </c>
      <c r="AE12" s="9" t="s">
        <v>802</v>
      </c>
      <c r="AF12" s="21">
        <v>86</v>
      </c>
      <c r="AG12" s="1" t="str">
        <f t="shared" si="14"/>
        <v>4</v>
      </c>
      <c r="AH12" s="21">
        <v>81</v>
      </c>
      <c r="AI12" s="1" t="str">
        <f t="shared" si="15"/>
        <v>4</v>
      </c>
      <c r="AJ12" s="35" t="s">
        <v>783</v>
      </c>
      <c r="AK12" s="42" t="s">
        <v>798</v>
      </c>
      <c r="AL12" s="35" t="s">
        <v>783</v>
      </c>
    </row>
    <row r="13" spans="1:38" ht="21" customHeight="1">
      <c r="A13" s="7">
        <v>9</v>
      </c>
      <c r="B13" s="1">
        <v>3629</v>
      </c>
      <c r="C13" s="2" t="s">
        <v>206</v>
      </c>
      <c r="D13" s="7" t="s">
        <v>42</v>
      </c>
      <c r="E13" s="1" t="s">
        <v>204</v>
      </c>
      <c r="F13" s="21">
        <v>81</v>
      </c>
      <c r="G13" s="1" t="str">
        <f t="shared" si="13"/>
        <v>4</v>
      </c>
      <c r="H13" s="21">
        <v>56</v>
      </c>
      <c r="I13" s="1" t="str">
        <f t="shared" si="0"/>
        <v>1.5</v>
      </c>
      <c r="J13" s="21">
        <v>66</v>
      </c>
      <c r="K13" s="1" t="str">
        <f t="shared" si="1"/>
        <v>2.5</v>
      </c>
      <c r="L13" s="21">
        <v>0</v>
      </c>
      <c r="M13" s="1" t="str">
        <f t="shared" si="2"/>
        <v>ร</v>
      </c>
      <c r="N13" s="21">
        <v>84</v>
      </c>
      <c r="O13" s="1" t="str">
        <f t="shared" si="3"/>
        <v>4</v>
      </c>
      <c r="P13" s="21">
        <v>82</v>
      </c>
      <c r="Q13" s="1" t="str">
        <f t="shared" si="4"/>
        <v>4</v>
      </c>
      <c r="R13" s="21">
        <v>60</v>
      </c>
      <c r="S13" s="1" t="str">
        <f t="shared" si="5"/>
        <v>2</v>
      </c>
      <c r="T13" s="21">
        <v>62</v>
      </c>
      <c r="U13" s="1" t="str">
        <f t="shared" si="6"/>
        <v>2</v>
      </c>
      <c r="V13" s="21">
        <v>61</v>
      </c>
      <c r="W13" s="1" t="str">
        <f t="shared" si="7"/>
        <v>2</v>
      </c>
      <c r="X13" s="21">
        <v>69</v>
      </c>
      <c r="Y13" s="1" t="str">
        <f t="shared" si="8"/>
        <v>2.5</v>
      </c>
      <c r="Z13" s="21">
        <v>77</v>
      </c>
      <c r="AA13" s="1" t="str">
        <f t="shared" si="9"/>
        <v>3.5</v>
      </c>
      <c r="AB13" s="21">
        <v>66</v>
      </c>
      <c r="AC13" s="1" t="str">
        <f t="shared" si="10"/>
        <v>2.5</v>
      </c>
      <c r="AD13" s="37" t="e">
        <f t="shared" si="16"/>
        <v>#VALUE!</v>
      </c>
      <c r="AE13" s="9" t="s">
        <v>802</v>
      </c>
      <c r="AF13" s="21">
        <v>78</v>
      </c>
      <c r="AG13" s="1" t="str">
        <f t="shared" si="11"/>
        <v>3.5</v>
      </c>
      <c r="AH13" s="21">
        <v>78</v>
      </c>
      <c r="AI13" s="1" t="str">
        <f t="shared" si="12"/>
        <v>3.5</v>
      </c>
      <c r="AJ13" s="35" t="s">
        <v>783</v>
      </c>
      <c r="AK13" s="42" t="s">
        <v>785</v>
      </c>
      <c r="AL13" s="35" t="s">
        <v>783</v>
      </c>
    </row>
    <row r="14" spans="1:38" ht="21" customHeight="1">
      <c r="A14" s="7">
        <v>10</v>
      </c>
      <c r="B14" s="1">
        <v>3630</v>
      </c>
      <c r="C14" s="3" t="s">
        <v>207</v>
      </c>
      <c r="D14" s="7" t="s">
        <v>37</v>
      </c>
      <c r="E14" s="1" t="s">
        <v>194</v>
      </c>
      <c r="F14" s="21">
        <v>74</v>
      </c>
      <c r="G14" s="1" t="str">
        <f t="shared" si="13"/>
        <v>3</v>
      </c>
      <c r="H14" s="21">
        <v>71</v>
      </c>
      <c r="I14" s="1" t="str">
        <f t="shared" si="0"/>
        <v>3</v>
      </c>
      <c r="J14" s="21">
        <v>0</v>
      </c>
      <c r="K14" s="1" t="str">
        <f t="shared" si="1"/>
        <v>ร</v>
      </c>
      <c r="L14" s="21">
        <v>64</v>
      </c>
      <c r="M14" s="1" t="str">
        <f t="shared" si="2"/>
        <v>2</v>
      </c>
      <c r="N14" s="21">
        <v>86</v>
      </c>
      <c r="O14" s="1" t="str">
        <f t="shared" si="3"/>
        <v>4</v>
      </c>
      <c r="P14" s="21">
        <v>80</v>
      </c>
      <c r="Q14" s="1" t="str">
        <f t="shared" si="4"/>
        <v>4</v>
      </c>
      <c r="R14" s="21">
        <v>62</v>
      </c>
      <c r="S14" s="1" t="str">
        <f t="shared" si="5"/>
        <v>2</v>
      </c>
      <c r="T14" s="21">
        <v>60</v>
      </c>
      <c r="U14" s="1" t="str">
        <f t="shared" si="6"/>
        <v>2</v>
      </c>
      <c r="V14" s="21">
        <v>58</v>
      </c>
      <c r="W14" s="1" t="str">
        <f t="shared" si="7"/>
        <v>1.5</v>
      </c>
      <c r="X14" s="21">
        <v>81</v>
      </c>
      <c r="Y14" s="1" t="str">
        <f t="shared" si="8"/>
        <v>4</v>
      </c>
      <c r="Z14" s="21">
        <v>78</v>
      </c>
      <c r="AA14" s="1" t="str">
        <f t="shared" si="9"/>
        <v>3.5</v>
      </c>
      <c r="AB14" s="21">
        <v>87</v>
      </c>
      <c r="AC14" s="1" t="str">
        <f t="shared" si="10"/>
        <v>4</v>
      </c>
      <c r="AD14" s="37" t="e">
        <f t="shared" si="16"/>
        <v>#VALUE!</v>
      </c>
      <c r="AE14" s="9" t="s">
        <v>802</v>
      </c>
      <c r="AF14" s="21">
        <v>81</v>
      </c>
      <c r="AG14" s="1" t="str">
        <f t="shared" si="14"/>
        <v>4</v>
      </c>
      <c r="AH14" s="21">
        <v>77</v>
      </c>
      <c r="AI14" s="1" t="str">
        <f t="shared" si="15"/>
        <v>3.5</v>
      </c>
      <c r="AJ14" s="35" t="s">
        <v>783</v>
      </c>
      <c r="AK14" s="42" t="s">
        <v>795</v>
      </c>
      <c r="AL14" s="35" t="s">
        <v>783</v>
      </c>
    </row>
    <row r="15" spans="1:38" ht="21" customHeight="1">
      <c r="A15" s="7">
        <v>11</v>
      </c>
      <c r="B15" s="1">
        <v>3631</v>
      </c>
      <c r="C15" s="2" t="s">
        <v>208</v>
      </c>
      <c r="D15" s="1" t="s">
        <v>35</v>
      </c>
      <c r="E15" s="1" t="s">
        <v>194</v>
      </c>
      <c r="F15" s="21">
        <v>86</v>
      </c>
      <c r="G15" s="1" t="str">
        <f t="shared" si="13"/>
        <v>4</v>
      </c>
      <c r="H15" s="21">
        <v>68</v>
      </c>
      <c r="I15" s="1" t="str">
        <f t="shared" si="0"/>
        <v>2.5</v>
      </c>
      <c r="J15" s="21">
        <v>70</v>
      </c>
      <c r="K15" s="1" t="str">
        <f t="shared" si="1"/>
        <v>3</v>
      </c>
      <c r="L15" s="21">
        <v>67</v>
      </c>
      <c r="M15" s="1" t="str">
        <f t="shared" si="2"/>
        <v>2.5</v>
      </c>
      <c r="N15" s="21">
        <v>83</v>
      </c>
      <c r="O15" s="1" t="str">
        <f t="shared" si="3"/>
        <v>4</v>
      </c>
      <c r="P15" s="21">
        <v>64</v>
      </c>
      <c r="Q15" s="1" t="str">
        <f t="shared" si="4"/>
        <v>2</v>
      </c>
      <c r="R15" s="21">
        <v>66</v>
      </c>
      <c r="S15" s="1" t="str">
        <f t="shared" si="5"/>
        <v>2.5</v>
      </c>
      <c r="T15" s="21">
        <v>64</v>
      </c>
      <c r="U15" s="1" t="str">
        <f t="shared" si="6"/>
        <v>2</v>
      </c>
      <c r="V15" s="21">
        <v>57</v>
      </c>
      <c r="W15" s="1" t="str">
        <f t="shared" si="7"/>
        <v>1.5</v>
      </c>
      <c r="X15" s="21">
        <v>75</v>
      </c>
      <c r="Y15" s="1" t="str">
        <f t="shared" si="8"/>
        <v>3.5</v>
      </c>
      <c r="Z15" s="21">
        <v>81</v>
      </c>
      <c r="AA15" s="1" t="str">
        <f t="shared" si="9"/>
        <v>4</v>
      </c>
      <c r="AB15" s="21">
        <v>87</v>
      </c>
      <c r="AC15" s="1" t="str">
        <f t="shared" si="10"/>
        <v>4</v>
      </c>
      <c r="AD15" s="37">
        <f t="shared" si="16"/>
        <v>3.259259259259259</v>
      </c>
      <c r="AE15" s="9" t="s">
        <v>802</v>
      </c>
      <c r="AF15" s="21">
        <v>78</v>
      </c>
      <c r="AG15" s="1" t="str">
        <f t="shared" si="11"/>
        <v>3.5</v>
      </c>
      <c r="AH15" s="21">
        <v>77</v>
      </c>
      <c r="AI15" s="1" t="str">
        <f t="shared" si="12"/>
        <v>3.5</v>
      </c>
      <c r="AJ15" s="35" t="s">
        <v>783</v>
      </c>
      <c r="AK15" s="42" t="s">
        <v>795</v>
      </c>
      <c r="AL15" s="35" t="s">
        <v>783</v>
      </c>
    </row>
    <row r="16" spans="1:38" ht="21" customHeight="1">
      <c r="A16" s="7">
        <v>12</v>
      </c>
      <c r="B16" s="1">
        <v>3633</v>
      </c>
      <c r="C16" s="20" t="s">
        <v>209</v>
      </c>
      <c r="D16" s="1" t="s">
        <v>35</v>
      </c>
      <c r="E16" s="1" t="s">
        <v>204</v>
      </c>
      <c r="F16" s="21">
        <v>80</v>
      </c>
      <c r="G16" s="1" t="str">
        <f t="shared" si="13"/>
        <v>4</v>
      </c>
      <c r="H16" s="21">
        <v>66</v>
      </c>
      <c r="I16" s="1" t="str">
        <f t="shared" si="0"/>
        <v>2.5</v>
      </c>
      <c r="J16" s="21">
        <v>0</v>
      </c>
      <c r="K16" s="1" t="str">
        <f t="shared" si="1"/>
        <v>ร</v>
      </c>
      <c r="L16" s="21">
        <v>68</v>
      </c>
      <c r="M16" s="1" t="str">
        <f t="shared" si="2"/>
        <v>2.5</v>
      </c>
      <c r="N16" s="21">
        <v>85</v>
      </c>
      <c r="O16" s="1" t="str">
        <f t="shared" si="3"/>
        <v>4</v>
      </c>
      <c r="P16" s="21">
        <v>81</v>
      </c>
      <c r="Q16" s="1" t="str">
        <f t="shared" si="4"/>
        <v>4</v>
      </c>
      <c r="R16" s="21">
        <v>62</v>
      </c>
      <c r="S16" s="1" t="str">
        <f t="shared" si="5"/>
        <v>2</v>
      </c>
      <c r="T16" s="21">
        <v>55</v>
      </c>
      <c r="U16" s="1" t="str">
        <f t="shared" si="6"/>
        <v>1.5</v>
      </c>
      <c r="V16" s="21">
        <v>53</v>
      </c>
      <c r="W16" s="1" t="str">
        <f t="shared" si="7"/>
        <v>1</v>
      </c>
      <c r="X16" s="21">
        <v>76</v>
      </c>
      <c r="Y16" s="1" t="str">
        <f t="shared" si="8"/>
        <v>3.5</v>
      </c>
      <c r="Z16" s="21">
        <v>78</v>
      </c>
      <c r="AA16" s="1" t="str">
        <f t="shared" si="9"/>
        <v>3.5</v>
      </c>
      <c r="AB16" s="21">
        <v>77</v>
      </c>
      <c r="AC16" s="1" t="str">
        <f t="shared" si="10"/>
        <v>3.5</v>
      </c>
      <c r="AD16" s="37" t="e">
        <f t="shared" si="16"/>
        <v>#VALUE!</v>
      </c>
      <c r="AE16" s="9" t="s">
        <v>802</v>
      </c>
      <c r="AF16" s="21">
        <v>77</v>
      </c>
      <c r="AG16" s="1" t="str">
        <f t="shared" si="14"/>
        <v>3.5</v>
      </c>
      <c r="AH16" s="21">
        <v>78</v>
      </c>
      <c r="AI16" s="1" t="str">
        <f t="shared" si="15"/>
        <v>3.5</v>
      </c>
      <c r="AJ16" s="35" t="s">
        <v>783</v>
      </c>
      <c r="AK16" s="42" t="s">
        <v>785</v>
      </c>
      <c r="AL16" s="35" t="s">
        <v>783</v>
      </c>
    </row>
    <row r="17" spans="1:38" ht="21" customHeight="1">
      <c r="A17" s="7">
        <v>13</v>
      </c>
      <c r="B17" s="1">
        <v>3634</v>
      </c>
      <c r="C17" s="3" t="s">
        <v>210</v>
      </c>
      <c r="D17" s="7" t="s">
        <v>37</v>
      </c>
      <c r="E17" s="1" t="s">
        <v>194</v>
      </c>
      <c r="F17" s="21">
        <v>70</v>
      </c>
      <c r="G17" s="1" t="str">
        <f t="shared" si="13"/>
        <v>3</v>
      </c>
      <c r="H17" s="21">
        <v>60</v>
      </c>
      <c r="I17" s="1" t="str">
        <f t="shared" si="0"/>
        <v>2</v>
      </c>
      <c r="J17" s="21">
        <v>0</v>
      </c>
      <c r="K17" s="1" t="str">
        <f t="shared" si="1"/>
        <v>ร</v>
      </c>
      <c r="L17" s="21">
        <v>72</v>
      </c>
      <c r="M17" s="1" t="str">
        <f t="shared" si="2"/>
        <v>3</v>
      </c>
      <c r="N17" s="21">
        <v>85</v>
      </c>
      <c r="O17" s="1" t="str">
        <f t="shared" si="3"/>
        <v>4</v>
      </c>
      <c r="P17" s="21">
        <v>67</v>
      </c>
      <c r="Q17" s="1" t="str">
        <f t="shared" si="4"/>
        <v>2.5</v>
      </c>
      <c r="R17" s="21">
        <v>63</v>
      </c>
      <c r="S17" s="1" t="str">
        <f t="shared" si="5"/>
        <v>2</v>
      </c>
      <c r="T17" s="21">
        <v>61</v>
      </c>
      <c r="U17" s="1" t="str">
        <f t="shared" si="6"/>
        <v>2</v>
      </c>
      <c r="V17" s="21">
        <v>60</v>
      </c>
      <c r="W17" s="1" t="str">
        <f t="shared" si="7"/>
        <v>2</v>
      </c>
      <c r="X17" s="21">
        <v>61</v>
      </c>
      <c r="Y17" s="1" t="str">
        <f t="shared" si="8"/>
        <v>2</v>
      </c>
      <c r="Z17" s="21">
        <v>80</v>
      </c>
      <c r="AA17" s="1" t="str">
        <f t="shared" si="9"/>
        <v>4</v>
      </c>
      <c r="AB17" s="21">
        <v>85</v>
      </c>
      <c r="AC17" s="1" t="str">
        <f t="shared" si="10"/>
        <v>4</v>
      </c>
      <c r="AD17" s="37" t="e">
        <f t="shared" si="16"/>
        <v>#VALUE!</v>
      </c>
      <c r="AE17" s="9" t="s">
        <v>802</v>
      </c>
      <c r="AF17" s="21">
        <v>76</v>
      </c>
      <c r="AG17" s="1" t="str">
        <f t="shared" si="11"/>
        <v>3.5</v>
      </c>
      <c r="AH17" s="21">
        <v>77</v>
      </c>
      <c r="AI17" s="1" t="str">
        <f t="shared" si="12"/>
        <v>3.5</v>
      </c>
      <c r="AJ17" s="35" t="s">
        <v>783</v>
      </c>
      <c r="AK17" s="42" t="s">
        <v>795</v>
      </c>
      <c r="AL17" s="35" t="s">
        <v>783</v>
      </c>
    </row>
    <row r="18" spans="1:38" ht="21" customHeight="1">
      <c r="A18" s="7">
        <v>14</v>
      </c>
      <c r="B18" s="1">
        <v>2962</v>
      </c>
      <c r="C18" s="3" t="s">
        <v>211</v>
      </c>
      <c r="D18" s="12" t="s">
        <v>45</v>
      </c>
      <c r="E18" s="1" t="s">
        <v>204</v>
      </c>
      <c r="F18" s="21">
        <v>81</v>
      </c>
      <c r="G18" s="1" t="str">
        <f t="shared" si="13"/>
        <v>4</v>
      </c>
      <c r="H18" s="21">
        <v>73</v>
      </c>
      <c r="I18" s="1" t="str">
        <f t="shared" si="0"/>
        <v>3</v>
      </c>
      <c r="J18" s="21">
        <v>63</v>
      </c>
      <c r="K18" s="1" t="str">
        <f t="shared" si="1"/>
        <v>2</v>
      </c>
      <c r="L18" s="21">
        <v>62</v>
      </c>
      <c r="M18" s="1" t="str">
        <f t="shared" si="2"/>
        <v>2</v>
      </c>
      <c r="N18" s="21">
        <v>75</v>
      </c>
      <c r="O18" s="1" t="str">
        <f t="shared" si="3"/>
        <v>3.5</v>
      </c>
      <c r="P18" s="21">
        <v>63</v>
      </c>
      <c r="Q18" s="1" t="str">
        <f t="shared" si="4"/>
        <v>2</v>
      </c>
      <c r="R18" s="21">
        <v>62</v>
      </c>
      <c r="S18" s="1" t="str">
        <f t="shared" si="5"/>
        <v>2</v>
      </c>
      <c r="T18" s="21">
        <v>55</v>
      </c>
      <c r="U18" s="1" t="str">
        <f t="shared" si="6"/>
        <v>1.5</v>
      </c>
      <c r="V18" s="21">
        <v>51</v>
      </c>
      <c r="W18" s="1" t="str">
        <f t="shared" si="7"/>
        <v>1</v>
      </c>
      <c r="X18" s="21">
        <v>65</v>
      </c>
      <c r="Y18" s="1" t="str">
        <f t="shared" si="8"/>
        <v>2.5</v>
      </c>
      <c r="Z18" s="21">
        <v>83</v>
      </c>
      <c r="AA18" s="1" t="str">
        <f t="shared" si="9"/>
        <v>4</v>
      </c>
      <c r="AB18" s="21">
        <v>66</v>
      </c>
      <c r="AC18" s="1" t="str">
        <f t="shared" si="10"/>
        <v>2.5</v>
      </c>
      <c r="AD18" s="37">
        <f t="shared" si="16"/>
        <v>2.5185185185185186</v>
      </c>
      <c r="AE18" s="9" t="s">
        <v>802</v>
      </c>
      <c r="AF18" s="21">
        <v>77</v>
      </c>
      <c r="AG18" s="1" t="str">
        <f t="shared" si="14"/>
        <v>3.5</v>
      </c>
      <c r="AH18" s="21">
        <v>0</v>
      </c>
      <c r="AI18" s="1" t="str">
        <f t="shared" si="15"/>
        <v>ร</v>
      </c>
      <c r="AJ18" s="35" t="s">
        <v>783</v>
      </c>
      <c r="AK18" s="42" t="s">
        <v>87</v>
      </c>
      <c r="AL18" s="35" t="s">
        <v>783</v>
      </c>
    </row>
    <row r="19" spans="1:38" ht="21" customHeight="1">
      <c r="A19" s="7">
        <v>15</v>
      </c>
      <c r="B19" s="1">
        <v>2963</v>
      </c>
      <c r="C19" s="3" t="s">
        <v>212</v>
      </c>
      <c r="D19" s="1" t="s">
        <v>45</v>
      </c>
      <c r="E19" s="1" t="s">
        <v>194</v>
      </c>
      <c r="F19" s="21">
        <v>84</v>
      </c>
      <c r="G19" s="1" t="str">
        <f t="shared" si="13"/>
        <v>4</v>
      </c>
      <c r="H19" s="21">
        <v>72</v>
      </c>
      <c r="I19" s="1" t="str">
        <f t="shared" si="0"/>
        <v>3</v>
      </c>
      <c r="J19" s="21">
        <v>62</v>
      </c>
      <c r="K19" s="1" t="str">
        <f t="shared" si="1"/>
        <v>2</v>
      </c>
      <c r="L19" s="21">
        <v>64</v>
      </c>
      <c r="M19" s="1" t="str">
        <f t="shared" si="2"/>
        <v>2</v>
      </c>
      <c r="N19" s="21">
        <v>77</v>
      </c>
      <c r="O19" s="1" t="str">
        <f t="shared" si="3"/>
        <v>3.5</v>
      </c>
      <c r="P19" s="21">
        <v>62</v>
      </c>
      <c r="Q19" s="1" t="str">
        <f t="shared" si="4"/>
        <v>2</v>
      </c>
      <c r="R19" s="21">
        <v>0</v>
      </c>
      <c r="S19" s="1" t="str">
        <f t="shared" si="5"/>
        <v>ร</v>
      </c>
      <c r="T19" s="21">
        <v>61</v>
      </c>
      <c r="U19" s="1" t="str">
        <f t="shared" si="6"/>
        <v>2</v>
      </c>
      <c r="V19" s="21">
        <v>64</v>
      </c>
      <c r="W19" s="1" t="str">
        <f t="shared" si="7"/>
        <v>2</v>
      </c>
      <c r="X19" s="21">
        <v>65</v>
      </c>
      <c r="Y19" s="1" t="str">
        <f t="shared" si="8"/>
        <v>2.5</v>
      </c>
      <c r="Z19" s="21">
        <v>84</v>
      </c>
      <c r="AA19" s="1" t="str">
        <f t="shared" si="9"/>
        <v>4</v>
      </c>
      <c r="AB19" s="21">
        <v>87</v>
      </c>
      <c r="AC19" s="1" t="str">
        <f t="shared" si="10"/>
        <v>4</v>
      </c>
      <c r="AD19" s="37" t="e">
        <f t="shared" si="16"/>
        <v>#VALUE!</v>
      </c>
      <c r="AE19" s="9" t="s">
        <v>802</v>
      </c>
      <c r="AF19" s="21">
        <v>79</v>
      </c>
      <c r="AG19" s="1" t="str">
        <f t="shared" si="11"/>
        <v>3.5</v>
      </c>
      <c r="AH19" s="21">
        <v>78</v>
      </c>
      <c r="AI19" s="1" t="str">
        <f t="shared" si="12"/>
        <v>3.5</v>
      </c>
      <c r="AJ19" s="35" t="s">
        <v>783</v>
      </c>
      <c r="AK19" s="42" t="s">
        <v>790</v>
      </c>
      <c r="AL19" s="35" t="s">
        <v>783</v>
      </c>
    </row>
    <row r="20" spans="1:38" ht="21" customHeight="1">
      <c r="A20" s="7">
        <v>16</v>
      </c>
      <c r="B20" s="1">
        <v>2965</v>
      </c>
      <c r="C20" s="2" t="s">
        <v>213</v>
      </c>
      <c r="D20" s="1" t="s">
        <v>45</v>
      </c>
      <c r="E20" s="1" t="s">
        <v>214</v>
      </c>
      <c r="F20" s="21">
        <v>83</v>
      </c>
      <c r="G20" s="1" t="str">
        <f t="shared" si="13"/>
        <v>4</v>
      </c>
      <c r="H20" s="21">
        <v>68</v>
      </c>
      <c r="I20" s="1" t="str">
        <f t="shared" si="0"/>
        <v>2.5</v>
      </c>
      <c r="J20" s="21">
        <v>66</v>
      </c>
      <c r="K20" s="1" t="str">
        <f t="shared" si="1"/>
        <v>2.5</v>
      </c>
      <c r="L20" s="21">
        <v>65</v>
      </c>
      <c r="M20" s="1" t="str">
        <f t="shared" si="2"/>
        <v>2.5</v>
      </c>
      <c r="N20" s="21">
        <v>76</v>
      </c>
      <c r="O20" s="1" t="str">
        <f t="shared" si="3"/>
        <v>3.5</v>
      </c>
      <c r="P20" s="21">
        <v>61</v>
      </c>
      <c r="Q20" s="1" t="str">
        <f t="shared" si="4"/>
        <v>2</v>
      </c>
      <c r="R20" s="21">
        <v>53</v>
      </c>
      <c r="S20" s="1" t="str">
        <f t="shared" si="5"/>
        <v>1</v>
      </c>
      <c r="T20" s="21">
        <v>66</v>
      </c>
      <c r="U20" s="1" t="str">
        <f t="shared" si="6"/>
        <v>2.5</v>
      </c>
      <c r="V20" s="21">
        <v>69</v>
      </c>
      <c r="W20" s="1" t="str">
        <f t="shared" si="7"/>
        <v>2.5</v>
      </c>
      <c r="X20" s="21">
        <v>80</v>
      </c>
      <c r="Y20" s="1" t="str">
        <f t="shared" si="8"/>
        <v>4</v>
      </c>
      <c r="Z20" s="21">
        <v>84</v>
      </c>
      <c r="AA20" s="1" t="str">
        <f t="shared" si="9"/>
        <v>4</v>
      </c>
      <c r="AB20" s="21">
        <v>81</v>
      </c>
      <c r="AC20" s="1" t="str">
        <f t="shared" si="10"/>
        <v>4</v>
      </c>
      <c r="AD20" s="37">
        <f t="shared" si="16"/>
        <v>3.462962962962963</v>
      </c>
      <c r="AE20" s="9" t="s">
        <v>802</v>
      </c>
      <c r="AF20" s="21">
        <v>77</v>
      </c>
      <c r="AG20" s="1" t="str">
        <f t="shared" si="14"/>
        <v>3.5</v>
      </c>
      <c r="AH20" s="21">
        <v>76</v>
      </c>
      <c r="AI20" s="1" t="str">
        <f t="shared" si="15"/>
        <v>3.5</v>
      </c>
      <c r="AJ20" s="35" t="s">
        <v>783</v>
      </c>
      <c r="AK20" s="42" t="s">
        <v>87</v>
      </c>
      <c r="AL20" s="35" t="s">
        <v>783</v>
      </c>
    </row>
    <row r="21" spans="1:38" ht="21" customHeight="1">
      <c r="A21" s="7">
        <v>17</v>
      </c>
      <c r="B21" s="1">
        <v>2966</v>
      </c>
      <c r="C21" s="3" t="s">
        <v>215</v>
      </c>
      <c r="D21" s="1" t="s">
        <v>45</v>
      </c>
      <c r="E21" s="1" t="s">
        <v>214</v>
      </c>
      <c r="F21" s="21">
        <v>80</v>
      </c>
      <c r="G21" s="1" t="str">
        <f t="shared" si="13"/>
        <v>4</v>
      </c>
      <c r="H21" s="21">
        <v>65</v>
      </c>
      <c r="I21" s="1" t="str">
        <f t="shared" si="0"/>
        <v>2.5</v>
      </c>
      <c r="J21" s="21">
        <v>77</v>
      </c>
      <c r="K21" s="1" t="str">
        <f t="shared" si="1"/>
        <v>3.5</v>
      </c>
      <c r="L21" s="21">
        <v>68</v>
      </c>
      <c r="M21" s="1" t="str">
        <f t="shared" si="2"/>
        <v>2.5</v>
      </c>
      <c r="N21" s="21">
        <v>84</v>
      </c>
      <c r="O21" s="1" t="str">
        <f t="shared" si="3"/>
        <v>4</v>
      </c>
      <c r="P21" s="21">
        <v>78</v>
      </c>
      <c r="Q21" s="1" t="str">
        <f t="shared" si="4"/>
        <v>3.5</v>
      </c>
      <c r="R21" s="21">
        <v>54</v>
      </c>
      <c r="S21" s="1" t="str">
        <f t="shared" si="5"/>
        <v>1</v>
      </c>
      <c r="T21" s="21">
        <v>66</v>
      </c>
      <c r="U21" s="1" t="str">
        <f t="shared" si="6"/>
        <v>2.5</v>
      </c>
      <c r="V21" s="21">
        <v>81</v>
      </c>
      <c r="W21" s="1" t="str">
        <f t="shared" si="7"/>
        <v>4</v>
      </c>
      <c r="X21" s="21">
        <v>78</v>
      </c>
      <c r="Y21" s="1" t="str">
        <f t="shared" si="8"/>
        <v>3.5</v>
      </c>
      <c r="Z21" s="21">
        <v>83</v>
      </c>
      <c r="AA21" s="1" t="str">
        <f t="shared" si="9"/>
        <v>4</v>
      </c>
      <c r="AB21" s="21">
        <v>76</v>
      </c>
      <c r="AC21" s="1" t="str">
        <f t="shared" si="10"/>
        <v>3.5</v>
      </c>
      <c r="AD21" s="37">
        <f t="shared" si="16"/>
        <v>3.3518518518518516</v>
      </c>
      <c r="AE21" s="9" t="s">
        <v>802</v>
      </c>
      <c r="AF21" s="21">
        <v>78</v>
      </c>
      <c r="AG21" s="1" t="str">
        <f t="shared" si="11"/>
        <v>3.5</v>
      </c>
      <c r="AH21" s="21">
        <v>77</v>
      </c>
      <c r="AI21" s="1" t="str">
        <f t="shared" si="12"/>
        <v>3.5</v>
      </c>
      <c r="AJ21" s="35" t="s">
        <v>783</v>
      </c>
      <c r="AK21" s="42" t="s">
        <v>798</v>
      </c>
      <c r="AL21" s="35" t="s">
        <v>783</v>
      </c>
    </row>
    <row r="22" spans="1:38" ht="21" customHeight="1">
      <c r="A22" s="7">
        <v>18</v>
      </c>
      <c r="B22" s="1">
        <v>2968</v>
      </c>
      <c r="C22" s="3" t="s">
        <v>216</v>
      </c>
      <c r="D22" s="1" t="s">
        <v>45</v>
      </c>
      <c r="E22" s="1" t="s">
        <v>200</v>
      </c>
      <c r="F22" s="21">
        <v>81</v>
      </c>
      <c r="G22" s="1" t="str">
        <f t="shared" si="13"/>
        <v>4</v>
      </c>
      <c r="H22" s="21">
        <v>74</v>
      </c>
      <c r="I22" s="1" t="str">
        <f t="shared" si="0"/>
        <v>3</v>
      </c>
      <c r="J22" s="21">
        <v>76</v>
      </c>
      <c r="K22" s="1" t="str">
        <f t="shared" si="1"/>
        <v>3.5</v>
      </c>
      <c r="L22" s="21">
        <v>69</v>
      </c>
      <c r="M22" s="1" t="str">
        <f t="shared" si="2"/>
        <v>2.5</v>
      </c>
      <c r="N22" s="21">
        <v>80</v>
      </c>
      <c r="O22" s="1" t="str">
        <f t="shared" si="3"/>
        <v>4</v>
      </c>
      <c r="P22" s="21">
        <v>77</v>
      </c>
      <c r="Q22" s="1" t="str">
        <f t="shared" si="4"/>
        <v>3.5</v>
      </c>
      <c r="R22" s="21">
        <v>62</v>
      </c>
      <c r="S22" s="1" t="str">
        <f t="shared" si="5"/>
        <v>2</v>
      </c>
      <c r="T22" s="21">
        <v>60</v>
      </c>
      <c r="U22" s="1" t="str">
        <f t="shared" si="6"/>
        <v>2</v>
      </c>
      <c r="V22" s="21">
        <v>87</v>
      </c>
      <c r="W22" s="1" t="str">
        <f t="shared" si="7"/>
        <v>4</v>
      </c>
      <c r="X22" s="21">
        <v>83</v>
      </c>
      <c r="Y22" s="1" t="str">
        <f t="shared" si="8"/>
        <v>4</v>
      </c>
      <c r="Z22" s="21">
        <v>82</v>
      </c>
      <c r="AA22" s="1" t="str">
        <f t="shared" si="9"/>
        <v>4</v>
      </c>
      <c r="AB22" s="21">
        <v>87</v>
      </c>
      <c r="AC22" s="1" t="str">
        <f t="shared" si="10"/>
        <v>4</v>
      </c>
      <c r="AD22" s="37">
        <f t="shared" si="16"/>
        <v>3.6481481481481484</v>
      </c>
      <c r="AE22" s="9" t="s">
        <v>802</v>
      </c>
      <c r="AF22" s="21">
        <v>81</v>
      </c>
      <c r="AG22" s="1" t="str">
        <f t="shared" si="14"/>
        <v>4</v>
      </c>
      <c r="AH22" s="21">
        <v>76</v>
      </c>
      <c r="AI22" s="1" t="str">
        <f t="shared" si="15"/>
        <v>3.5</v>
      </c>
      <c r="AJ22" s="35" t="s">
        <v>783</v>
      </c>
      <c r="AK22" s="42" t="s">
        <v>798</v>
      </c>
      <c r="AL22" s="35" t="s">
        <v>783</v>
      </c>
    </row>
    <row r="23" spans="1:38" ht="21" customHeight="1">
      <c r="A23" s="7">
        <v>19</v>
      </c>
      <c r="B23" s="1">
        <v>2970</v>
      </c>
      <c r="C23" s="3" t="s">
        <v>217</v>
      </c>
      <c r="D23" s="12" t="s">
        <v>46</v>
      </c>
      <c r="E23" s="1" t="s">
        <v>204</v>
      </c>
      <c r="F23" s="21">
        <v>72</v>
      </c>
      <c r="G23" s="1" t="str">
        <f t="shared" si="13"/>
        <v>3</v>
      </c>
      <c r="H23" s="21">
        <v>72</v>
      </c>
      <c r="I23" s="1" t="str">
        <f t="shared" si="0"/>
        <v>3</v>
      </c>
      <c r="J23" s="21">
        <v>73</v>
      </c>
      <c r="K23" s="1" t="str">
        <f t="shared" si="1"/>
        <v>3</v>
      </c>
      <c r="L23" s="21">
        <v>68</v>
      </c>
      <c r="M23" s="1" t="str">
        <f t="shared" si="2"/>
        <v>2.5</v>
      </c>
      <c r="N23" s="21">
        <v>80</v>
      </c>
      <c r="O23" s="1" t="str">
        <f t="shared" si="3"/>
        <v>4</v>
      </c>
      <c r="P23" s="21">
        <v>63</v>
      </c>
      <c r="Q23" s="1" t="str">
        <f t="shared" si="4"/>
        <v>2</v>
      </c>
      <c r="R23" s="21">
        <v>61</v>
      </c>
      <c r="S23" s="1" t="str">
        <f t="shared" si="5"/>
        <v>2</v>
      </c>
      <c r="T23" s="21">
        <v>67</v>
      </c>
      <c r="U23" s="1" t="str">
        <f t="shared" si="6"/>
        <v>2.5</v>
      </c>
      <c r="V23" s="21">
        <v>64</v>
      </c>
      <c r="W23" s="1" t="str">
        <f t="shared" si="7"/>
        <v>2</v>
      </c>
      <c r="X23" s="21">
        <v>76</v>
      </c>
      <c r="Y23" s="1" t="str">
        <f t="shared" si="8"/>
        <v>3.5</v>
      </c>
      <c r="Z23" s="21">
        <v>82</v>
      </c>
      <c r="AA23" s="1" t="str">
        <f t="shared" si="9"/>
        <v>4</v>
      </c>
      <c r="AB23" s="21">
        <v>70</v>
      </c>
      <c r="AC23" s="1" t="str">
        <f t="shared" si="10"/>
        <v>3</v>
      </c>
      <c r="AD23" s="37">
        <f t="shared" si="16"/>
        <v>3.1296296296296298</v>
      </c>
      <c r="AE23" s="9" t="s">
        <v>802</v>
      </c>
      <c r="AF23" s="21">
        <v>79</v>
      </c>
      <c r="AG23" s="1" t="str">
        <f t="shared" si="11"/>
        <v>3.5</v>
      </c>
      <c r="AH23" s="21">
        <v>79</v>
      </c>
      <c r="AI23" s="1" t="str">
        <f t="shared" si="12"/>
        <v>3.5</v>
      </c>
      <c r="AJ23" s="35" t="s">
        <v>783</v>
      </c>
      <c r="AK23" s="42" t="s">
        <v>798</v>
      </c>
      <c r="AL23" s="35" t="s">
        <v>783</v>
      </c>
    </row>
    <row r="24" spans="1:38" s="27" customFormat="1" ht="21" customHeight="1">
      <c r="A24" s="7">
        <v>20</v>
      </c>
      <c r="B24" s="1">
        <v>3638</v>
      </c>
      <c r="C24" s="3" t="s">
        <v>224</v>
      </c>
      <c r="D24" s="12" t="s">
        <v>46</v>
      </c>
      <c r="E24" s="1" t="s">
        <v>156</v>
      </c>
      <c r="F24" s="21">
        <v>50</v>
      </c>
      <c r="G24" s="1" t="str">
        <f t="shared" si="13"/>
        <v>1</v>
      </c>
      <c r="H24" s="21">
        <v>43</v>
      </c>
      <c r="I24" s="1" t="str">
        <f t="shared" si="0"/>
        <v>0</v>
      </c>
      <c r="J24" s="21">
        <v>0</v>
      </c>
      <c r="K24" s="1" t="str">
        <f t="shared" si="1"/>
        <v>ร</v>
      </c>
      <c r="L24" s="21">
        <v>59</v>
      </c>
      <c r="M24" s="1" t="str">
        <f t="shared" si="2"/>
        <v>1.5</v>
      </c>
      <c r="N24" s="21">
        <v>82</v>
      </c>
      <c r="O24" s="1" t="str">
        <f t="shared" si="3"/>
        <v>4</v>
      </c>
      <c r="P24" s="21">
        <v>63</v>
      </c>
      <c r="Q24" s="1" t="str">
        <f t="shared" si="4"/>
        <v>2</v>
      </c>
      <c r="R24" s="21">
        <v>0</v>
      </c>
      <c r="S24" s="1" t="str">
        <f t="shared" si="5"/>
        <v>ร</v>
      </c>
      <c r="T24" s="21">
        <v>56</v>
      </c>
      <c r="U24" s="1" t="str">
        <f t="shared" si="6"/>
        <v>1.5</v>
      </c>
      <c r="V24" s="21">
        <v>51</v>
      </c>
      <c r="W24" s="1" t="str">
        <f t="shared" si="7"/>
        <v>1</v>
      </c>
      <c r="X24" s="21">
        <v>69</v>
      </c>
      <c r="Y24" s="1" t="str">
        <f t="shared" si="8"/>
        <v>2.5</v>
      </c>
      <c r="Z24" s="21">
        <v>82</v>
      </c>
      <c r="AA24" s="1" t="str">
        <f t="shared" si="9"/>
        <v>4</v>
      </c>
      <c r="AB24" s="21">
        <v>70</v>
      </c>
      <c r="AC24" s="1" t="str">
        <f t="shared" si="10"/>
        <v>3</v>
      </c>
      <c r="AD24" s="37" t="e">
        <f t="shared" si="16"/>
        <v>#VALUE!</v>
      </c>
      <c r="AE24" s="9" t="s">
        <v>802</v>
      </c>
      <c r="AF24" s="21">
        <v>0</v>
      </c>
      <c r="AG24" s="1" t="str">
        <f t="shared" si="11"/>
        <v>ร</v>
      </c>
      <c r="AH24" s="21">
        <v>0</v>
      </c>
      <c r="AI24" s="1" t="str">
        <f t="shared" si="12"/>
        <v>ร</v>
      </c>
      <c r="AJ24" s="35" t="s">
        <v>783</v>
      </c>
      <c r="AK24" s="42" t="s">
        <v>790</v>
      </c>
      <c r="AL24" s="35" t="s">
        <v>783</v>
      </c>
    </row>
    <row r="25" spans="1:38" ht="21" customHeight="1">
      <c r="A25" s="7">
        <v>21</v>
      </c>
      <c r="B25" s="1">
        <v>3639</v>
      </c>
      <c r="C25" s="2" t="s">
        <v>225</v>
      </c>
      <c r="D25" s="1" t="s">
        <v>46</v>
      </c>
      <c r="E25" s="1" t="s">
        <v>156</v>
      </c>
      <c r="F25" s="21">
        <v>22</v>
      </c>
      <c r="G25" s="1" t="str">
        <f t="shared" si="13"/>
        <v>0</v>
      </c>
      <c r="H25" s="21">
        <v>38</v>
      </c>
      <c r="I25" s="1" t="str">
        <f t="shared" si="0"/>
        <v>0</v>
      </c>
      <c r="J25" s="21">
        <v>0</v>
      </c>
      <c r="K25" s="1" t="str">
        <f t="shared" si="1"/>
        <v>ร</v>
      </c>
      <c r="L25" s="21">
        <v>0</v>
      </c>
      <c r="M25" s="1" t="str">
        <f t="shared" si="2"/>
        <v>ร</v>
      </c>
      <c r="N25" s="21">
        <v>77</v>
      </c>
      <c r="O25" s="1" t="str">
        <f t="shared" si="3"/>
        <v>3.5</v>
      </c>
      <c r="P25" s="21">
        <v>0</v>
      </c>
      <c r="Q25" s="1" t="str">
        <f t="shared" si="4"/>
        <v>ร</v>
      </c>
      <c r="R25" s="21">
        <v>54</v>
      </c>
      <c r="S25" s="1" t="str">
        <f t="shared" si="5"/>
        <v>1</v>
      </c>
      <c r="T25" s="21">
        <v>57</v>
      </c>
      <c r="U25" s="1" t="str">
        <f t="shared" si="6"/>
        <v>1.5</v>
      </c>
      <c r="V25" s="21">
        <v>49</v>
      </c>
      <c r="W25" s="1" t="str">
        <f t="shared" si="7"/>
        <v>0</v>
      </c>
      <c r="X25" s="21">
        <v>74</v>
      </c>
      <c r="Y25" s="1" t="str">
        <f t="shared" si="8"/>
        <v>3</v>
      </c>
      <c r="Z25" s="21">
        <v>82</v>
      </c>
      <c r="AA25" s="1" t="str">
        <f t="shared" si="9"/>
        <v>4</v>
      </c>
      <c r="AB25" s="21">
        <v>70</v>
      </c>
      <c r="AC25" s="1" t="str">
        <f t="shared" si="10"/>
        <v>3</v>
      </c>
      <c r="AD25" s="37" t="e">
        <f t="shared" si="16"/>
        <v>#VALUE!</v>
      </c>
      <c r="AE25" s="9" t="s">
        <v>802</v>
      </c>
      <c r="AF25" s="21">
        <v>0</v>
      </c>
      <c r="AG25" s="1" t="str">
        <f t="shared" si="11"/>
        <v>ร</v>
      </c>
      <c r="AH25" s="21">
        <v>0</v>
      </c>
      <c r="AI25" s="1" t="str">
        <f t="shared" si="12"/>
        <v>ร</v>
      </c>
      <c r="AJ25" s="35" t="s">
        <v>783</v>
      </c>
      <c r="AK25" s="42" t="s">
        <v>790</v>
      </c>
      <c r="AL25" s="35" t="s">
        <v>783</v>
      </c>
    </row>
    <row r="26" spans="1:38" ht="21" customHeight="1">
      <c r="A26" s="7">
        <v>22</v>
      </c>
      <c r="B26" s="1">
        <v>3640</v>
      </c>
      <c r="C26" s="3" t="s">
        <v>226</v>
      </c>
      <c r="D26" s="1" t="s">
        <v>46</v>
      </c>
      <c r="E26" s="1" t="s">
        <v>200</v>
      </c>
      <c r="F26" s="21">
        <v>61</v>
      </c>
      <c r="G26" s="1" t="str">
        <f t="shared" si="13"/>
        <v>2</v>
      </c>
      <c r="H26" s="21">
        <v>36</v>
      </c>
      <c r="I26" s="1" t="str">
        <f t="shared" si="0"/>
        <v>0</v>
      </c>
      <c r="J26" s="21">
        <v>0</v>
      </c>
      <c r="K26" s="1" t="str">
        <f t="shared" si="1"/>
        <v>ร</v>
      </c>
      <c r="L26" s="21">
        <v>69</v>
      </c>
      <c r="M26" s="1" t="str">
        <f t="shared" si="2"/>
        <v>2.5</v>
      </c>
      <c r="N26" s="21">
        <v>75</v>
      </c>
      <c r="O26" s="1" t="str">
        <f t="shared" si="3"/>
        <v>3.5</v>
      </c>
      <c r="P26" s="21">
        <v>65</v>
      </c>
      <c r="Q26" s="1" t="str">
        <f t="shared" si="4"/>
        <v>2.5</v>
      </c>
      <c r="R26" s="21">
        <v>0</v>
      </c>
      <c r="S26" s="1" t="str">
        <f t="shared" si="5"/>
        <v>ร</v>
      </c>
      <c r="T26" s="21">
        <v>58</v>
      </c>
      <c r="U26" s="1" t="str">
        <f t="shared" si="6"/>
        <v>1.5</v>
      </c>
      <c r="V26" s="21">
        <v>46</v>
      </c>
      <c r="W26" s="1" t="str">
        <f t="shared" si="7"/>
        <v>0</v>
      </c>
      <c r="X26" s="21">
        <v>78</v>
      </c>
      <c r="Y26" s="1" t="str">
        <f t="shared" si="8"/>
        <v>3.5</v>
      </c>
      <c r="Z26" s="21">
        <v>82</v>
      </c>
      <c r="AA26" s="1" t="str">
        <f t="shared" si="9"/>
        <v>4</v>
      </c>
      <c r="AB26" s="21">
        <v>87</v>
      </c>
      <c r="AC26" s="1" t="str">
        <f t="shared" si="10"/>
        <v>4</v>
      </c>
      <c r="AD26" s="37" t="e">
        <f t="shared" si="16"/>
        <v>#VALUE!</v>
      </c>
      <c r="AE26" s="9" t="s">
        <v>802</v>
      </c>
      <c r="AF26" s="21">
        <v>0</v>
      </c>
      <c r="AG26" s="1" t="str">
        <f t="shared" si="14"/>
        <v>ร</v>
      </c>
      <c r="AH26" s="21">
        <v>0</v>
      </c>
      <c r="AI26" s="1" t="str">
        <f t="shared" si="15"/>
        <v>ร</v>
      </c>
      <c r="AJ26" s="35" t="s">
        <v>783</v>
      </c>
      <c r="AK26" s="42" t="s">
        <v>790</v>
      </c>
      <c r="AL26" s="35" t="s">
        <v>783</v>
      </c>
    </row>
    <row r="27" spans="1:38" ht="21" customHeight="1">
      <c r="A27" s="7">
        <v>23</v>
      </c>
      <c r="B27" s="1">
        <v>3643</v>
      </c>
      <c r="C27" s="3" t="s">
        <v>227</v>
      </c>
      <c r="D27" s="1" t="s">
        <v>46</v>
      </c>
      <c r="E27" s="1" t="s">
        <v>156</v>
      </c>
      <c r="F27" s="21">
        <v>81</v>
      </c>
      <c r="G27" s="1" t="str">
        <f t="shared" si="13"/>
        <v>4</v>
      </c>
      <c r="H27" s="21">
        <v>68</v>
      </c>
      <c r="I27" s="1" t="str">
        <f t="shared" si="0"/>
        <v>2.5</v>
      </c>
      <c r="J27" s="21">
        <v>66</v>
      </c>
      <c r="K27" s="1" t="str">
        <f t="shared" si="1"/>
        <v>2.5</v>
      </c>
      <c r="L27" s="21">
        <v>68</v>
      </c>
      <c r="M27" s="1" t="str">
        <f t="shared" si="2"/>
        <v>2.5</v>
      </c>
      <c r="N27" s="21">
        <v>75</v>
      </c>
      <c r="O27" s="1" t="str">
        <f t="shared" si="3"/>
        <v>3.5</v>
      </c>
      <c r="P27" s="21">
        <v>70</v>
      </c>
      <c r="Q27" s="1" t="str">
        <f t="shared" si="4"/>
        <v>3</v>
      </c>
      <c r="R27" s="21">
        <v>61</v>
      </c>
      <c r="S27" s="1" t="str">
        <f t="shared" si="5"/>
        <v>2</v>
      </c>
      <c r="T27" s="21">
        <v>58</v>
      </c>
      <c r="U27" s="1" t="str">
        <f t="shared" si="6"/>
        <v>1.5</v>
      </c>
      <c r="V27" s="21">
        <v>52</v>
      </c>
      <c r="W27" s="1" t="str">
        <f t="shared" si="7"/>
        <v>1</v>
      </c>
      <c r="X27" s="21">
        <v>77</v>
      </c>
      <c r="Y27" s="1" t="str">
        <f t="shared" si="8"/>
        <v>3.5</v>
      </c>
      <c r="Z27" s="21">
        <v>82</v>
      </c>
      <c r="AA27" s="1" t="str">
        <f t="shared" si="9"/>
        <v>4</v>
      </c>
      <c r="AB27" s="21">
        <v>80</v>
      </c>
      <c r="AC27" s="1" t="str">
        <f t="shared" si="10"/>
        <v>4</v>
      </c>
      <c r="AD27" s="37">
        <f t="shared" si="16"/>
        <v>3.185185185185185</v>
      </c>
      <c r="AE27" s="9" t="s">
        <v>802</v>
      </c>
      <c r="AF27" s="21">
        <v>0</v>
      </c>
      <c r="AG27" s="1" t="str">
        <f t="shared" si="11"/>
        <v>ร</v>
      </c>
      <c r="AH27" s="21">
        <v>0</v>
      </c>
      <c r="AI27" s="1" t="str">
        <f t="shared" si="12"/>
        <v>ร</v>
      </c>
      <c r="AJ27" s="35" t="s">
        <v>783</v>
      </c>
      <c r="AK27" s="42" t="s">
        <v>790</v>
      </c>
      <c r="AL27" s="35" t="s">
        <v>783</v>
      </c>
    </row>
    <row r="28" spans="1:38" ht="21" customHeight="1">
      <c r="A28" s="7">
        <v>24</v>
      </c>
      <c r="B28" s="1">
        <v>3646</v>
      </c>
      <c r="C28" s="2" t="s">
        <v>228</v>
      </c>
      <c r="D28" s="12" t="s">
        <v>46</v>
      </c>
      <c r="E28" s="1" t="s">
        <v>200</v>
      </c>
      <c r="F28" s="21">
        <v>41</v>
      </c>
      <c r="G28" s="1" t="str">
        <f t="shared" si="13"/>
        <v>0</v>
      </c>
      <c r="H28" s="21">
        <v>42</v>
      </c>
      <c r="I28" s="1" t="str">
        <f t="shared" si="0"/>
        <v>0</v>
      </c>
      <c r="J28" s="21">
        <v>0</v>
      </c>
      <c r="K28" s="1" t="str">
        <f t="shared" si="1"/>
        <v>ร</v>
      </c>
      <c r="L28" s="21">
        <v>58</v>
      </c>
      <c r="M28" s="1" t="str">
        <f t="shared" si="2"/>
        <v>1.5</v>
      </c>
      <c r="N28" s="21">
        <v>71</v>
      </c>
      <c r="O28" s="1" t="str">
        <f t="shared" si="3"/>
        <v>3</v>
      </c>
      <c r="P28" s="21">
        <v>0</v>
      </c>
      <c r="Q28" s="1" t="str">
        <f t="shared" si="4"/>
        <v>ร</v>
      </c>
      <c r="R28" s="21">
        <v>0</v>
      </c>
      <c r="S28" s="1" t="str">
        <f t="shared" si="5"/>
        <v>ร</v>
      </c>
      <c r="T28" s="21">
        <v>63</v>
      </c>
      <c r="U28" s="1" t="str">
        <f t="shared" si="6"/>
        <v>2</v>
      </c>
      <c r="V28" s="21">
        <v>56</v>
      </c>
      <c r="W28" s="1" t="str">
        <f t="shared" si="7"/>
        <v>1.5</v>
      </c>
      <c r="X28" s="21">
        <v>74</v>
      </c>
      <c r="Y28" s="1" t="str">
        <f t="shared" si="8"/>
        <v>3</v>
      </c>
      <c r="Z28" s="21">
        <v>82</v>
      </c>
      <c r="AA28" s="1" t="str">
        <f t="shared" si="9"/>
        <v>4</v>
      </c>
      <c r="AB28" s="21">
        <v>87</v>
      </c>
      <c r="AC28" s="1" t="str">
        <f t="shared" si="10"/>
        <v>4</v>
      </c>
      <c r="AD28" s="37" t="e">
        <f t="shared" si="16"/>
        <v>#VALUE!</v>
      </c>
      <c r="AE28" s="9" t="s">
        <v>802</v>
      </c>
      <c r="AF28" s="21">
        <v>0</v>
      </c>
      <c r="AG28" s="1" t="str">
        <f t="shared" si="14"/>
        <v>ร</v>
      </c>
      <c r="AH28" s="21">
        <v>0</v>
      </c>
      <c r="AI28" s="1" t="str">
        <f t="shared" si="15"/>
        <v>ร</v>
      </c>
      <c r="AJ28" s="35" t="s">
        <v>783</v>
      </c>
      <c r="AK28" s="42" t="s">
        <v>790</v>
      </c>
      <c r="AL28" s="35" t="s">
        <v>783</v>
      </c>
    </row>
    <row r="29" spans="1:38" ht="21" customHeight="1">
      <c r="A29" s="7">
        <v>25</v>
      </c>
      <c r="B29" s="1">
        <v>3648</v>
      </c>
      <c r="C29" s="2" t="s">
        <v>229</v>
      </c>
      <c r="D29" s="1" t="s">
        <v>46</v>
      </c>
      <c r="E29" s="1" t="s">
        <v>156</v>
      </c>
      <c r="F29" s="21">
        <v>83</v>
      </c>
      <c r="G29" s="1" t="str">
        <f t="shared" si="13"/>
        <v>4</v>
      </c>
      <c r="H29" s="21">
        <v>70</v>
      </c>
      <c r="I29" s="1" t="str">
        <f t="shared" si="0"/>
        <v>3</v>
      </c>
      <c r="J29" s="21">
        <v>0</v>
      </c>
      <c r="K29" s="1" t="str">
        <f t="shared" si="1"/>
        <v>ร</v>
      </c>
      <c r="L29" s="21">
        <v>63</v>
      </c>
      <c r="M29" s="1" t="str">
        <f t="shared" si="2"/>
        <v>2</v>
      </c>
      <c r="N29" s="21">
        <v>77</v>
      </c>
      <c r="O29" s="1" t="str">
        <f t="shared" si="3"/>
        <v>3.5</v>
      </c>
      <c r="P29" s="21">
        <v>65</v>
      </c>
      <c r="Q29" s="1" t="str">
        <f t="shared" si="4"/>
        <v>2.5</v>
      </c>
      <c r="R29" s="21">
        <v>62</v>
      </c>
      <c r="S29" s="1" t="str">
        <f t="shared" si="5"/>
        <v>2</v>
      </c>
      <c r="T29" s="21">
        <v>63</v>
      </c>
      <c r="U29" s="1" t="str">
        <f t="shared" si="6"/>
        <v>2</v>
      </c>
      <c r="V29" s="21">
        <v>56</v>
      </c>
      <c r="W29" s="1" t="str">
        <f t="shared" si="7"/>
        <v>1.5</v>
      </c>
      <c r="X29" s="21">
        <v>72</v>
      </c>
      <c r="Y29" s="1" t="str">
        <f t="shared" si="8"/>
        <v>3</v>
      </c>
      <c r="Z29" s="21">
        <v>82</v>
      </c>
      <c r="AA29" s="1" t="str">
        <f t="shared" si="9"/>
        <v>4</v>
      </c>
      <c r="AB29" s="21">
        <v>81</v>
      </c>
      <c r="AC29" s="1" t="str">
        <f t="shared" si="10"/>
        <v>4</v>
      </c>
      <c r="AD29" s="37" t="e">
        <f t="shared" si="16"/>
        <v>#VALUE!</v>
      </c>
      <c r="AE29" s="9" t="s">
        <v>802</v>
      </c>
      <c r="AF29" s="21">
        <v>75</v>
      </c>
      <c r="AG29" s="1" t="str">
        <f t="shared" si="11"/>
        <v>3.5</v>
      </c>
      <c r="AH29" s="21">
        <v>0</v>
      </c>
      <c r="AI29" s="1" t="str">
        <f t="shared" si="12"/>
        <v>ร</v>
      </c>
      <c r="AJ29" s="35" t="s">
        <v>783</v>
      </c>
      <c r="AK29" s="42" t="s">
        <v>790</v>
      </c>
      <c r="AL29" s="35" t="s">
        <v>783</v>
      </c>
    </row>
    <row r="30" spans="1:38" ht="21" customHeight="1">
      <c r="A30" s="7">
        <v>26</v>
      </c>
      <c r="B30" s="1">
        <v>2881</v>
      </c>
      <c r="C30" s="3" t="s">
        <v>239</v>
      </c>
      <c r="D30" s="1" t="s">
        <v>135</v>
      </c>
      <c r="E30" s="1" t="s">
        <v>37</v>
      </c>
      <c r="F30" s="21">
        <v>81</v>
      </c>
      <c r="G30" s="1" t="str">
        <f t="shared" si="13"/>
        <v>4</v>
      </c>
      <c r="H30" s="21">
        <v>17</v>
      </c>
      <c r="I30" s="1" t="str">
        <f t="shared" si="0"/>
        <v>0</v>
      </c>
      <c r="J30" s="21">
        <v>0</v>
      </c>
      <c r="K30" s="1" t="str">
        <f t="shared" si="1"/>
        <v>ร</v>
      </c>
      <c r="L30" s="21">
        <v>69</v>
      </c>
      <c r="M30" s="1" t="str">
        <f t="shared" si="2"/>
        <v>2.5</v>
      </c>
      <c r="N30" s="21">
        <v>88</v>
      </c>
      <c r="O30" s="1" t="str">
        <f t="shared" si="3"/>
        <v>4</v>
      </c>
      <c r="P30" s="21">
        <v>59</v>
      </c>
      <c r="Q30" s="1" t="str">
        <f t="shared" si="4"/>
        <v>1.5</v>
      </c>
      <c r="R30" s="21">
        <v>61</v>
      </c>
      <c r="S30" s="1" t="str">
        <f t="shared" si="5"/>
        <v>2</v>
      </c>
      <c r="T30" s="21">
        <v>0</v>
      </c>
      <c r="U30" s="1" t="str">
        <f t="shared" si="6"/>
        <v>ร</v>
      </c>
      <c r="V30" s="21">
        <v>51</v>
      </c>
      <c r="W30" s="1" t="str">
        <f t="shared" si="7"/>
        <v>1</v>
      </c>
      <c r="X30" s="21">
        <v>77</v>
      </c>
      <c r="Y30" s="1" t="str">
        <f t="shared" si="8"/>
        <v>3.5</v>
      </c>
      <c r="Z30" s="21">
        <v>60</v>
      </c>
      <c r="AA30" s="1" t="str">
        <f t="shared" si="9"/>
        <v>2</v>
      </c>
      <c r="AB30" s="21">
        <v>0</v>
      </c>
      <c r="AC30" s="1" t="str">
        <f t="shared" si="10"/>
        <v>ร</v>
      </c>
      <c r="AD30" s="37" t="e">
        <f t="shared" si="16"/>
        <v>#VALUE!</v>
      </c>
      <c r="AE30" s="9" t="s">
        <v>802</v>
      </c>
      <c r="AF30" s="21">
        <v>77</v>
      </c>
      <c r="AG30" s="1" t="str">
        <f t="shared" si="14"/>
        <v>3.5</v>
      </c>
      <c r="AH30" s="21">
        <v>0</v>
      </c>
      <c r="AI30" s="1" t="str">
        <f t="shared" si="15"/>
        <v>ร</v>
      </c>
      <c r="AJ30" s="35" t="s">
        <v>783</v>
      </c>
      <c r="AK30" s="42" t="s">
        <v>797</v>
      </c>
      <c r="AL30" s="35" t="s">
        <v>783</v>
      </c>
    </row>
    <row r="31" spans="1:38" ht="21" customHeight="1">
      <c r="A31" s="7">
        <v>27</v>
      </c>
      <c r="B31" s="1">
        <v>2949</v>
      </c>
      <c r="C31" s="3" t="s">
        <v>240</v>
      </c>
      <c r="D31" s="1" t="s">
        <v>135</v>
      </c>
      <c r="E31" s="1" t="s">
        <v>37</v>
      </c>
      <c r="F31" s="21">
        <v>73</v>
      </c>
      <c r="G31" s="1" t="str">
        <f t="shared" si="13"/>
        <v>3</v>
      </c>
      <c r="H31" s="21">
        <v>43</v>
      </c>
      <c r="I31" s="1" t="str">
        <f t="shared" si="0"/>
        <v>0</v>
      </c>
      <c r="J31" s="21">
        <v>0</v>
      </c>
      <c r="K31" s="1" t="str">
        <f t="shared" si="1"/>
        <v>ร</v>
      </c>
      <c r="L31" s="21">
        <v>59</v>
      </c>
      <c r="M31" s="1" t="str">
        <f t="shared" si="2"/>
        <v>1.5</v>
      </c>
      <c r="N31" s="21">
        <v>75</v>
      </c>
      <c r="O31" s="1" t="str">
        <f t="shared" si="3"/>
        <v>3.5</v>
      </c>
      <c r="P31" s="21">
        <v>69</v>
      </c>
      <c r="Q31" s="1" t="str">
        <f t="shared" si="4"/>
        <v>2.5</v>
      </c>
      <c r="R31" s="21">
        <v>53</v>
      </c>
      <c r="S31" s="1" t="str">
        <f t="shared" si="5"/>
        <v>1</v>
      </c>
      <c r="T31" s="21">
        <v>58</v>
      </c>
      <c r="U31" s="1" t="str">
        <f t="shared" si="6"/>
        <v>1.5</v>
      </c>
      <c r="V31" s="21">
        <v>62</v>
      </c>
      <c r="W31" s="1" t="str">
        <f t="shared" si="7"/>
        <v>2</v>
      </c>
      <c r="X31" s="21">
        <v>66</v>
      </c>
      <c r="Y31" s="1" t="str">
        <f t="shared" si="8"/>
        <v>2.5</v>
      </c>
      <c r="Z31" s="21">
        <v>71</v>
      </c>
      <c r="AA31" s="1" t="str">
        <f t="shared" si="9"/>
        <v>3</v>
      </c>
      <c r="AB31" s="21">
        <v>0</v>
      </c>
      <c r="AC31" s="1" t="str">
        <f t="shared" si="10"/>
        <v>ร</v>
      </c>
      <c r="AD31" s="37" t="e">
        <f t="shared" si="16"/>
        <v>#VALUE!</v>
      </c>
      <c r="AE31" s="9" t="s">
        <v>802</v>
      </c>
      <c r="AF31" s="21">
        <v>74</v>
      </c>
      <c r="AG31" s="1" t="str">
        <f t="shared" si="11"/>
        <v>3</v>
      </c>
      <c r="AH31" s="21">
        <v>77</v>
      </c>
      <c r="AI31" s="1" t="str">
        <f t="shared" si="12"/>
        <v>3.5</v>
      </c>
      <c r="AJ31" s="35" t="s">
        <v>783</v>
      </c>
      <c r="AK31" s="42" t="s">
        <v>798</v>
      </c>
      <c r="AL31" s="35" t="s">
        <v>783</v>
      </c>
    </row>
    <row r="32" spans="1:38" ht="21" customHeight="1">
      <c r="A32" s="7">
        <v>28</v>
      </c>
      <c r="B32" s="1">
        <v>2990</v>
      </c>
      <c r="C32" s="2" t="s">
        <v>241</v>
      </c>
      <c r="D32" s="1" t="s">
        <v>242</v>
      </c>
      <c r="E32" s="1" t="s">
        <v>35</v>
      </c>
      <c r="F32" s="21">
        <v>68</v>
      </c>
      <c r="G32" s="1" t="str">
        <f t="shared" si="13"/>
        <v>2.5</v>
      </c>
      <c r="H32" s="21">
        <v>30</v>
      </c>
      <c r="I32" s="1" t="str">
        <f t="shared" si="0"/>
        <v>0</v>
      </c>
      <c r="J32" s="21">
        <v>0</v>
      </c>
      <c r="K32" s="1" t="str">
        <f t="shared" si="1"/>
        <v>ร</v>
      </c>
      <c r="L32" s="21">
        <v>66</v>
      </c>
      <c r="M32" s="1" t="str">
        <f t="shared" si="2"/>
        <v>2.5</v>
      </c>
      <c r="N32" s="21">
        <v>81</v>
      </c>
      <c r="O32" s="1" t="str">
        <f t="shared" si="3"/>
        <v>4</v>
      </c>
      <c r="P32" s="21">
        <v>65</v>
      </c>
      <c r="Q32" s="1" t="str">
        <f t="shared" si="4"/>
        <v>2.5</v>
      </c>
      <c r="R32" s="21">
        <v>0</v>
      </c>
      <c r="S32" s="1" t="str">
        <f t="shared" si="5"/>
        <v>ร</v>
      </c>
      <c r="T32" s="21">
        <v>55</v>
      </c>
      <c r="U32" s="1" t="str">
        <f t="shared" si="6"/>
        <v>1.5</v>
      </c>
      <c r="V32" s="21">
        <v>63</v>
      </c>
      <c r="W32" s="1" t="str">
        <f t="shared" si="7"/>
        <v>2</v>
      </c>
      <c r="X32" s="21">
        <v>71</v>
      </c>
      <c r="Y32" s="1" t="str">
        <f t="shared" si="8"/>
        <v>3</v>
      </c>
      <c r="Z32" s="21">
        <v>68</v>
      </c>
      <c r="AA32" s="1" t="str">
        <f t="shared" si="9"/>
        <v>2.5</v>
      </c>
      <c r="AB32" s="21">
        <v>67</v>
      </c>
      <c r="AC32" s="1" t="str">
        <f t="shared" si="10"/>
        <v>2.5</v>
      </c>
      <c r="AD32" s="37" t="e">
        <f t="shared" si="16"/>
        <v>#VALUE!</v>
      </c>
      <c r="AE32" s="9" t="s">
        <v>802</v>
      </c>
      <c r="AF32" s="21">
        <v>76</v>
      </c>
      <c r="AG32" s="1" t="str">
        <f t="shared" si="14"/>
        <v>3.5</v>
      </c>
      <c r="AH32" s="21">
        <v>76</v>
      </c>
      <c r="AI32" s="1" t="str">
        <f t="shared" si="15"/>
        <v>3.5</v>
      </c>
      <c r="AJ32" s="35" t="s">
        <v>783</v>
      </c>
      <c r="AK32" s="42" t="s">
        <v>798</v>
      </c>
      <c r="AL32" s="35" t="s">
        <v>783</v>
      </c>
    </row>
    <row r="33" spans="1:38" ht="21" customHeight="1">
      <c r="A33" s="7">
        <v>29</v>
      </c>
      <c r="B33" s="1">
        <v>2993</v>
      </c>
      <c r="C33" s="3" t="s">
        <v>243</v>
      </c>
      <c r="D33" s="1" t="s">
        <v>244</v>
      </c>
      <c r="E33" s="1" t="s">
        <v>35</v>
      </c>
      <c r="F33" s="21">
        <v>86</v>
      </c>
      <c r="G33" s="1" t="str">
        <f t="shared" si="13"/>
        <v>4</v>
      </c>
      <c r="H33" s="21">
        <v>76</v>
      </c>
      <c r="I33" s="1" t="str">
        <f t="shared" si="0"/>
        <v>3.5</v>
      </c>
      <c r="J33" s="21">
        <v>85</v>
      </c>
      <c r="K33" s="1" t="str">
        <f t="shared" si="1"/>
        <v>4</v>
      </c>
      <c r="L33" s="21">
        <v>78</v>
      </c>
      <c r="M33" s="1" t="str">
        <f t="shared" si="2"/>
        <v>3.5</v>
      </c>
      <c r="N33" s="21">
        <v>85</v>
      </c>
      <c r="O33" s="1" t="str">
        <f t="shared" si="3"/>
        <v>4</v>
      </c>
      <c r="P33" s="21">
        <v>67</v>
      </c>
      <c r="Q33" s="1" t="str">
        <f t="shared" si="4"/>
        <v>2.5</v>
      </c>
      <c r="R33" s="21">
        <v>63</v>
      </c>
      <c r="S33" s="1" t="str">
        <f t="shared" si="5"/>
        <v>2</v>
      </c>
      <c r="T33" s="21">
        <v>66</v>
      </c>
      <c r="U33" s="1" t="str">
        <f t="shared" si="6"/>
        <v>2.5</v>
      </c>
      <c r="V33" s="21">
        <v>89</v>
      </c>
      <c r="W33" s="1" t="str">
        <f t="shared" si="7"/>
        <v>4</v>
      </c>
      <c r="X33" s="21">
        <v>88</v>
      </c>
      <c r="Y33" s="1" t="str">
        <f t="shared" si="8"/>
        <v>4</v>
      </c>
      <c r="Z33" s="21">
        <v>76</v>
      </c>
      <c r="AA33" s="1" t="str">
        <f t="shared" si="9"/>
        <v>3.5</v>
      </c>
      <c r="AB33" s="21">
        <v>73</v>
      </c>
      <c r="AC33" s="1" t="str">
        <f t="shared" si="10"/>
        <v>3</v>
      </c>
      <c r="AD33" s="37">
        <f t="shared" si="16"/>
        <v>3.5925925925925926</v>
      </c>
      <c r="AE33" s="9" t="s">
        <v>802</v>
      </c>
      <c r="AF33" s="21">
        <v>81</v>
      </c>
      <c r="AG33" s="1" t="str">
        <f t="shared" si="11"/>
        <v>4</v>
      </c>
      <c r="AH33" s="21">
        <v>82</v>
      </c>
      <c r="AI33" s="1" t="str">
        <f t="shared" si="12"/>
        <v>4</v>
      </c>
      <c r="AJ33" s="35" t="s">
        <v>783</v>
      </c>
      <c r="AK33" s="42" t="s">
        <v>798</v>
      </c>
      <c r="AL33" s="35" t="s">
        <v>783</v>
      </c>
    </row>
    <row r="34" spans="1:38" ht="21" customHeight="1">
      <c r="A34" s="7">
        <v>30</v>
      </c>
      <c r="B34" s="1">
        <v>2996</v>
      </c>
      <c r="C34" s="3" t="s">
        <v>245</v>
      </c>
      <c r="D34" s="1" t="s">
        <v>169</v>
      </c>
      <c r="E34" s="1" t="s">
        <v>35</v>
      </c>
      <c r="F34" s="21">
        <v>63</v>
      </c>
      <c r="G34" s="1" t="str">
        <f t="shared" si="13"/>
        <v>2</v>
      </c>
      <c r="H34" s="21">
        <v>50</v>
      </c>
      <c r="I34" s="1" t="str">
        <f t="shared" si="0"/>
        <v>1</v>
      </c>
      <c r="J34" s="21">
        <v>0</v>
      </c>
      <c r="K34" s="1" t="str">
        <f t="shared" si="1"/>
        <v>ร</v>
      </c>
      <c r="L34" s="21">
        <v>66</v>
      </c>
      <c r="M34" s="1" t="str">
        <f t="shared" si="2"/>
        <v>2.5</v>
      </c>
      <c r="N34" s="21">
        <v>81</v>
      </c>
      <c r="O34" s="1" t="str">
        <f t="shared" si="3"/>
        <v>4</v>
      </c>
      <c r="P34" s="21">
        <v>64</v>
      </c>
      <c r="Q34" s="1" t="str">
        <f t="shared" si="4"/>
        <v>2</v>
      </c>
      <c r="R34" s="21">
        <v>52</v>
      </c>
      <c r="S34" s="1" t="str">
        <f t="shared" si="5"/>
        <v>1</v>
      </c>
      <c r="T34" s="21">
        <v>64</v>
      </c>
      <c r="U34" s="1" t="str">
        <f t="shared" si="6"/>
        <v>2</v>
      </c>
      <c r="V34" s="21">
        <v>58</v>
      </c>
      <c r="W34" s="1" t="str">
        <f t="shared" si="7"/>
        <v>1.5</v>
      </c>
      <c r="X34" s="21">
        <v>76</v>
      </c>
      <c r="Y34" s="1" t="str">
        <f t="shared" si="8"/>
        <v>3.5</v>
      </c>
      <c r="Z34" s="21">
        <v>69</v>
      </c>
      <c r="AA34" s="1" t="str">
        <f t="shared" si="9"/>
        <v>2.5</v>
      </c>
      <c r="AB34" s="21">
        <v>65</v>
      </c>
      <c r="AC34" s="1" t="str">
        <f t="shared" si="10"/>
        <v>2.5</v>
      </c>
      <c r="AD34" s="37" t="e">
        <f t="shared" si="16"/>
        <v>#VALUE!</v>
      </c>
      <c r="AE34" s="9" t="s">
        <v>802</v>
      </c>
      <c r="AF34" s="21">
        <v>81</v>
      </c>
      <c r="AG34" s="1" t="str">
        <f t="shared" si="14"/>
        <v>4</v>
      </c>
      <c r="AH34" s="21">
        <v>76</v>
      </c>
      <c r="AI34" s="1" t="str">
        <f t="shared" si="15"/>
        <v>3.5</v>
      </c>
      <c r="AJ34" s="35" t="s">
        <v>783</v>
      </c>
      <c r="AK34" s="42" t="s">
        <v>798</v>
      </c>
      <c r="AL34" s="35" t="s">
        <v>783</v>
      </c>
    </row>
    <row r="35" spans="1:38" ht="21" customHeight="1">
      <c r="A35" s="7">
        <v>31</v>
      </c>
      <c r="B35" s="1">
        <v>2997</v>
      </c>
      <c r="C35" s="3" t="s">
        <v>246</v>
      </c>
      <c r="D35" s="1" t="s">
        <v>247</v>
      </c>
      <c r="E35" s="1" t="s">
        <v>37</v>
      </c>
      <c r="F35" s="21">
        <v>70</v>
      </c>
      <c r="G35" s="1" t="str">
        <f t="shared" si="13"/>
        <v>3</v>
      </c>
      <c r="H35" s="21">
        <v>55</v>
      </c>
      <c r="I35" s="1" t="str">
        <f t="shared" si="0"/>
        <v>1.5</v>
      </c>
      <c r="J35" s="21">
        <v>71</v>
      </c>
      <c r="K35" s="1" t="str">
        <f t="shared" si="1"/>
        <v>3</v>
      </c>
      <c r="L35" s="21">
        <v>69</v>
      </c>
      <c r="M35" s="1" t="str">
        <f t="shared" si="2"/>
        <v>2.5</v>
      </c>
      <c r="N35" s="21">
        <v>77</v>
      </c>
      <c r="O35" s="1" t="str">
        <f t="shared" si="3"/>
        <v>3.5</v>
      </c>
      <c r="P35" s="21">
        <v>74</v>
      </c>
      <c r="Q35" s="1" t="str">
        <f t="shared" si="4"/>
        <v>3</v>
      </c>
      <c r="R35" s="21">
        <v>62</v>
      </c>
      <c r="S35" s="1" t="str">
        <f t="shared" si="5"/>
        <v>2</v>
      </c>
      <c r="T35" s="21">
        <v>63</v>
      </c>
      <c r="U35" s="1" t="str">
        <f t="shared" si="6"/>
        <v>2</v>
      </c>
      <c r="V35" s="21">
        <v>58</v>
      </c>
      <c r="W35" s="1" t="str">
        <f t="shared" si="7"/>
        <v>1.5</v>
      </c>
      <c r="X35" s="21">
        <v>85</v>
      </c>
      <c r="Y35" s="1" t="str">
        <f t="shared" si="8"/>
        <v>4</v>
      </c>
      <c r="Z35" s="21">
        <v>73</v>
      </c>
      <c r="AA35" s="1" t="str">
        <f t="shared" si="9"/>
        <v>3</v>
      </c>
      <c r="AB35" s="21">
        <v>73</v>
      </c>
      <c r="AC35" s="1" t="str">
        <f t="shared" si="10"/>
        <v>3</v>
      </c>
      <c r="AD35" s="37">
        <f t="shared" si="16"/>
        <v>3.2222222222222223</v>
      </c>
      <c r="AE35" s="9" t="s">
        <v>802</v>
      </c>
      <c r="AF35" s="21">
        <v>79</v>
      </c>
      <c r="AG35" s="1" t="str">
        <f t="shared" si="11"/>
        <v>3.5</v>
      </c>
      <c r="AH35" s="21">
        <v>77</v>
      </c>
      <c r="AI35" s="1" t="str">
        <f t="shared" si="12"/>
        <v>3.5</v>
      </c>
      <c r="AJ35" s="35" t="s">
        <v>783</v>
      </c>
      <c r="AK35" s="42" t="s">
        <v>790</v>
      </c>
      <c r="AL35" s="35" t="s">
        <v>783</v>
      </c>
    </row>
    <row r="36" spans="1:38" ht="21" customHeight="1">
      <c r="A36" s="7">
        <v>32</v>
      </c>
      <c r="B36" s="1">
        <v>2998</v>
      </c>
      <c r="C36" s="3" t="s">
        <v>248</v>
      </c>
      <c r="D36" s="1" t="s">
        <v>135</v>
      </c>
      <c r="E36" s="1" t="s">
        <v>37</v>
      </c>
      <c r="F36" s="21">
        <v>80</v>
      </c>
      <c r="G36" s="1" t="str">
        <f t="shared" si="13"/>
        <v>4</v>
      </c>
      <c r="H36" s="21">
        <v>77</v>
      </c>
      <c r="I36" s="1" t="str">
        <f t="shared" si="0"/>
        <v>3.5</v>
      </c>
      <c r="J36" s="21">
        <v>0</v>
      </c>
      <c r="K36" s="1" t="str">
        <f t="shared" si="1"/>
        <v>ร</v>
      </c>
      <c r="L36" s="21">
        <v>67</v>
      </c>
      <c r="M36" s="1" t="str">
        <f t="shared" si="2"/>
        <v>2.5</v>
      </c>
      <c r="N36" s="21">
        <v>84</v>
      </c>
      <c r="O36" s="1" t="str">
        <f t="shared" si="3"/>
        <v>4</v>
      </c>
      <c r="P36" s="21">
        <v>63</v>
      </c>
      <c r="Q36" s="1" t="str">
        <f t="shared" si="4"/>
        <v>2</v>
      </c>
      <c r="R36" s="21">
        <v>63</v>
      </c>
      <c r="S36" s="1" t="str">
        <f t="shared" si="5"/>
        <v>2</v>
      </c>
      <c r="T36" s="21">
        <v>63</v>
      </c>
      <c r="U36" s="1" t="str">
        <f t="shared" si="6"/>
        <v>2</v>
      </c>
      <c r="V36" s="21">
        <v>74</v>
      </c>
      <c r="W36" s="1" t="str">
        <f t="shared" si="7"/>
        <v>3</v>
      </c>
      <c r="X36" s="21">
        <v>90</v>
      </c>
      <c r="Y36" s="1" t="str">
        <f t="shared" si="8"/>
        <v>4</v>
      </c>
      <c r="Z36" s="21">
        <v>74</v>
      </c>
      <c r="AA36" s="1" t="str">
        <f t="shared" si="9"/>
        <v>3</v>
      </c>
      <c r="AB36" s="21">
        <v>73</v>
      </c>
      <c r="AC36" s="1" t="str">
        <f t="shared" si="10"/>
        <v>3</v>
      </c>
      <c r="AD36" s="37" t="e">
        <f t="shared" si="16"/>
        <v>#VALUE!</v>
      </c>
      <c r="AE36" s="9" t="s">
        <v>802</v>
      </c>
      <c r="AF36" s="21">
        <v>79</v>
      </c>
      <c r="AG36" s="1" t="str">
        <f t="shared" si="14"/>
        <v>3.5</v>
      </c>
      <c r="AH36" s="21">
        <v>76</v>
      </c>
      <c r="AI36" s="1" t="str">
        <f t="shared" si="15"/>
        <v>3.5</v>
      </c>
      <c r="AJ36" s="35" t="s">
        <v>783</v>
      </c>
      <c r="AK36" s="42" t="s">
        <v>790</v>
      </c>
      <c r="AL36" s="35" t="s">
        <v>783</v>
      </c>
    </row>
    <row r="37" spans="1:38" ht="21" customHeight="1">
      <c r="A37" s="7">
        <v>33</v>
      </c>
      <c r="B37" s="1">
        <v>3000</v>
      </c>
      <c r="C37" s="2" t="s">
        <v>249</v>
      </c>
      <c r="D37" s="1" t="s">
        <v>135</v>
      </c>
      <c r="E37" s="1" t="s">
        <v>35</v>
      </c>
      <c r="F37" s="21">
        <v>89</v>
      </c>
      <c r="G37" s="1" t="str">
        <f t="shared" si="13"/>
        <v>4</v>
      </c>
      <c r="H37" s="21">
        <v>84</v>
      </c>
      <c r="I37" s="1" t="str">
        <f t="shared" si="0"/>
        <v>4</v>
      </c>
      <c r="J37" s="21">
        <v>86</v>
      </c>
      <c r="K37" s="1" t="str">
        <f t="shared" si="1"/>
        <v>4</v>
      </c>
      <c r="L37" s="21">
        <v>74</v>
      </c>
      <c r="M37" s="1" t="str">
        <f t="shared" si="2"/>
        <v>3</v>
      </c>
      <c r="N37" s="21">
        <v>90</v>
      </c>
      <c r="O37" s="1" t="str">
        <f t="shared" si="3"/>
        <v>4</v>
      </c>
      <c r="P37" s="21">
        <v>67</v>
      </c>
      <c r="Q37" s="1" t="str">
        <f t="shared" si="4"/>
        <v>2.5</v>
      </c>
      <c r="R37" s="21">
        <v>71</v>
      </c>
      <c r="S37" s="1" t="str">
        <f t="shared" si="5"/>
        <v>3</v>
      </c>
      <c r="T37" s="21">
        <v>62</v>
      </c>
      <c r="U37" s="1" t="str">
        <f t="shared" si="6"/>
        <v>2</v>
      </c>
      <c r="V37" s="21">
        <v>81</v>
      </c>
      <c r="W37" s="1" t="str">
        <f t="shared" si="7"/>
        <v>4</v>
      </c>
      <c r="X37" s="21">
        <v>93</v>
      </c>
      <c r="Y37" s="1" t="str">
        <f t="shared" si="8"/>
        <v>4</v>
      </c>
      <c r="Z37" s="21">
        <v>77</v>
      </c>
      <c r="AA37" s="1" t="str">
        <f t="shared" si="9"/>
        <v>3.5</v>
      </c>
      <c r="AB37" s="21">
        <v>73</v>
      </c>
      <c r="AC37" s="1" t="str">
        <f t="shared" si="10"/>
        <v>3</v>
      </c>
      <c r="AD37" s="37">
        <f t="shared" si="16"/>
        <v>3.5925925925925926</v>
      </c>
      <c r="AE37" s="9" t="s">
        <v>802</v>
      </c>
      <c r="AF37" s="21">
        <v>82</v>
      </c>
      <c r="AG37" s="1" t="str">
        <f t="shared" si="11"/>
        <v>4</v>
      </c>
      <c r="AH37" s="21">
        <v>82</v>
      </c>
      <c r="AI37" s="1" t="str">
        <f t="shared" si="12"/>
        <v>4</v>
      </c>
      <c r="AJ37" s="35" t="s">
        <v>783</v>
      </c>
      <c r="AK37" s="42" t="s">
        <v>16</v>
      </c>
      <c r="AL37" s="35" t="s">
        <v>783</v>
      </c>
    </row>
    <row r="38" spans="1:38" ht="21" customHeight="1">
      <c r="A38" s="7">
        <v>34</v>
      </c>
      <c r="B38" s="1">
        <v>3002</v>
      </c>
      <c r="C38" s="3" t="s">
        <v>250</v>
      </c>
      <c r="D38" s="1" t="s">
        <v>169</v>
      </c>
      <c r="E38" s="1" t="s">
        <v>37</v>
      </c>
      <c r="F38" s="21">
        <v>82</v>
      </c>
      <c r="G38" s="1" t="str">
        <f t="shared" si="13"/>
        <v>4</v>
      </c>
      <c r="H38" s="21">
        <v>72</v>
      </c>
      <c r="I38" s="1" t="str">
        <f t="shared" si="0"/>
        <v>3</v>
      </c>
      <c r="J38" s="21">
        <v>77</v>
      </c>
      <c r="K38" s="1" t="str">
        <f t="shared" si="1"/>
        <v>3.5</v>
      </c>
      <c r="L38" s="21">
        <v>69</v>
      </c>
      <c r="M38" s="1" t="str">
        <f t="shared" si="2"/>
        <v>2.5</v>
      </c>
      <c r="N38" s="21">
        <v>75</v>
      </c>
      <c r="O38" s="1" t="str">
        <f t="shared" si="3"/>
        <v>3.5</v>
      </c>
      <c r="P38" s="21">
        <v>81</v>
      </c>
      <c r="Q38" s="1" t="str">
        <f t="shared" si="4"/>
        <v>4</v>
      </c>
      <c r="R38" s="21">
        <v>53</v>
      </c>
      <c r="S38" s="1" t="str">
        <f t="shared" si="5"/>
        <v>1</v>
      </c>
      <c r="T38" s="21">
        <v>61</v>
      </c>
      <c r="U38" s="1" t="str">
        <f t="shared" si="6"/>
        <v>2</v>
      </c>
      <c r="V38" s="21">
        <v>64</v>
      </c>
      <c r="W38" s="1" t="str">
        <f t="shared" si="7"/>
        <v>2</v>
      </c>
      <c r="X38" s="21">
        <v>78</v>
      </c>
      <c r="Y38" s="1" t="str">
        <f t="shared" si="8"/>
        <v>3.5</v>
      </c>
      <c r="Z38" s="21">
        <v>73</v>
      </c>
      <c r="AA38" s="1" t="str">
        <f t="shared" si="9"/>
        <v>3</v>
      </c>
      <c r="AB38" s="21">
        <v>69</v>
      </c>
      <c r="AC38" s="1" t="str">
        <f t="shared" si="10"/>
        <v>2.5</v>
      </c>
      <c r="AD38" s="37">
        <f t="shared" si="16"/>
        <v>3.111111111111111</v>
      </c>
      <c r="AE38" s="9" t="s">
        <v>802</v>
      </c>
      <c r="AF38" s="21">
        <v>80</v>
      </c>
      <c r="AG38" s="1" t="str">
        <f t="shared" si="14"/>
        <v>4</v>
      </c>
      <c r="AH38" s="21">
        <v>76</v>
      </c>
      <c r="AI38" s="1" t="str">
        <f t="shared" si="15"/>
        <v>3.5</v>
      </c>
      <c r="AJ38" s="35" t="s">
        <v>783</v>
      </c>
      <c r="AK38" s="42" t="s">
        <v>798</v>
      </c>
      <c r="AL38" s="35" t="s">
        <v>783</v>
      </c>
    </row>
    <row r="39" spans="1:38" ht="21" customHeight="1">
      <c r="A39" s="7">
        <v>35</v>
      </c>
      <c r="B39" s="1">
        <v>3671</v>
      </c>
      <c r="C39" s="2" t="s">
        <v>251</v>
      </c>
      <c r="D39" s="1" t="s">
        <v>135</v>
      </c>
      <c r="E39" s="1" t="s">
        <v>35</v>
      </c>
      <c r="F39" s="21">
        <v>84</v>
      </c>
      <c r="G39" s="1" t="str">
        <f t="shared" si="13"/>
        <v>4</v>
      </c>
      <c r="H39" s="21">
        <v>82</v>
      </c>
      <c r="I39" s="1" t="str">
        <f t="shared" si="0"/>
        <v>4</v>
      </c>
      <c r="J39" s="21">
        <v>78</v>
      </c>
      <c r="K39" s="1" t="str">
        <f t="shared" si="1"/>
        <v>3.5</v>
      </c>
      <c r="L39" s="21">
        <v>75</v>
      </c>
      <c r="M39" s="1" t="str">
        <f t="shared" si="2"/>
        <v>3.5</v>
      </c>
      <c r="N39" s="21">
        <v>81</v>
      </c>
      <c r="O39" s="1" t="str">
        <f t="shared" si="3"/>
        <v>4</v>
      </c>
      <c r="P39" s="21">
        <v>66</v>
      </c>
      <c r="Q39" s="1" t="str">
        <f t="shared" si="4"/>
        <v>2.5</v>
      </c>
      <c r="R39" s="21">
        <v>54</v>
      </c>
      <c r="S39" s="1" t="str">
        <f t="shared" si="5"/>
        <v>1</v>
      </c>
      <c r="T39" s="21">
        <v>60</v>
      </c>
      <c r="U39" s="1" t="str">
        <f t="shared" si="6"/>
        <v>2</v>
      </c>
      <c r="V39" s="21">
        <v>68</v>
      </c>
      <c r="W39" s="1" t="str">
        <f t="shared" si="7"/>
        <v>2.5</v>
      </c>
      <c r="X39" s="21">
        <v>86</v>
      </c>
      <c r="Y39" s="1" t="str">
        <f t="shared" si="8"/>
        <v>4</v>
      </c>
      <c r="Z39" s="21">
        <v>72</v>
      </c>
      <c r="AA39" s="1" t="str">
        <f t="shared" si="9"/>
        <v>3</v>
      </c>
      <c r="AB39" s="21">
        <v>67</v>
      </c>
      <c r="AC39" s="1" t="str">
        <f t="shared" si="10"/>
        <v>2.5</v>
      </c>
      <c r="AD39" s="37">
        <f t="shared" si="16"/>
        <v>3.388888888888889</v>
      </c>
      <c r="AE39" s="9" t="s">
        <v>802</v>
      </c>
      <c r="AF39" s="21">
        <v>79</v>
      </c>
      <c r="AG39" s="1" t="str">
        <f t="shared" si="11"/>
        <v>3.5</v>
      </c>
      <c r="AH39" s="21">
        <v>77</v>
      </c>
      <c r="AI39" s="1" t="str">
        <f t="shared" si="12"/>
        <v>3.5</v>
      </c>
      <c r="AJ39" s="35" t="s">
        <v>783</v>
      </c>
      <c r="AK39" s="42" t="s">
        <v>797</v>
      </c>
      <c r="AL39" s="35" t="s">
        <v>783</v>
      </c>
    </row>
    <row r="40" spans="1:38" ht="21" customHeight="1">
      <c r="A40" s="7">
        <v>36</v>
      </c>
      <c r="B40" s="1">
        <v>3672</v>
      </c>
      <c r="C40" s="2" t="s">
        <v>252</v>
      </c>
      <c r="D40" s="1" t="s">
        <v>135</v>
      </c>
      <c r="E40" s="1" t="s">
        <v>35</v>
      </c>
      <c r="F40" s="21">
        <v>38</v>
      </c>
      <c r="G40" s="1" t="str">
        <f t="shared" si="13"/>
        <v>0</v>
      </c>
      <c r="H40" s="21">
        <v>16</v>
      </c>
      <c r="I40" s="1" t="str">
        <f t="shared" si="0"/>
        <v>0</v>
      </c>
      <c r="J40" s="21">
        <v>61</v>
      </c>
      <c r="K40" s="1" t="str">
        <f t="shared" si="1"/>
        <v>2</v>
      </c>
      <c r="L40" s="21">
        <v>62</v>
      </c>
      <c r="M40" s="1" t="str">
        <f t="shared" si="2"/>
        <v>2</v>
      </c>
      <c r="N40" s="21">
        <v>83</v>
      </c>
      <c r="O40" s="1" t="str">
        <f t="shared" si="3"/>
        <v>4</v>
      </c>
      <c r="P40" s="21">
        <v>66</v>
      </c>
      <c r="Q40" s="1" t="str">
        <f t="shared" si="4"/>
        <v>2.5</v>
      </c>
      <c r="R40" s="21">
        <v>0</v>
      </c>
      <c r="S40" s="1" t="str">
        <f t="shared" si="5"/>
        <v>ร</v>
      </c>
      <c r="T40" s="21">
        <v>55</v>
      </c>
      <c r="U40" s="1" t="str">
        <f t="shared" si="6"/>
        <v>1.5</v>
      </c>
      <c r="V40" s="21">
        <v>57</v>
      </c>
      <c r="W40" s="1" t="str">
        <f t="shared" si="7"/>
        <v>1.5</v>
      </c>
      <c r="X40" s="21">
        <v>0</v>
      </c>
      <c r="Y40" s="1" t="str">
        <f t="shared" si="8"/>
        <v>ร</v>
      </c>
      <c r="Z40" s="21">
        <v>63</v>
      </c>
      <c r="AA40" s="1" t="str">
        <f t="shared" si="9"/>
        <v>2</v>
      </c>
      <c r="AB40" s="21">
        <v>65</v>
      </c>
      <c r="AC40" s="1" t="str">
        <f t="shared" si="10"/>
        <v>2.5</v>
      </c>
      <c r="AD40" s="37" t="e">
        <f t="shared" si="16"/>
        <v>#VALUE!</v>
      </c>
      <c r="AE40" s="9" t="s">
        <v>802</v>
      </c>
      <c r="AF40" s="21">
        <v>70</v>
      </c>
      <c r="AG40" s="1" t="str">
        <f t="shared" si="14"/>
        <v>3</v>
      </c>
      <c r="AH40" s="21">
        <v>76</v>
      </c>
      <c r="AI40" s="1" t="str">
        <f t="shared" si="15"/>
        <v>3.5</v>
      </c>
      <c r="AJ40" s="35" t="s">
        <v>783</v>
      </c>
      <c r="AK40" s="42" t="s">
        <v>793</v>
      </c>
      <c r="AL40" s="35" t="s">
        <v>783</v>
      </c>
    </row>
    <row r="41" spans="1:38" ht="21" customHeight="1">
      <c r="A41" s="7">
        <v>37</v>
      </c>
      <c r="B41" s="1">
        <v>3673</v>
      </c>
      <c r="C41" s="2" t="s">
        <v>253</v>
      </c>
      <c r="D41" s="1" t="s">
        <v>135</v>
      </c>
      <c r="E41" s="1" t="s">
        <v>37</v>
      </c>
      <c r="F41" s="21">
        <v>42</v>
      </c>
      <c r="G41" s="1" t="str">
        <f t="shared" si="13"/>
        <v>0</v>
      </c>
      <c r="H41" s="21">
        <v>23</v>
      </c>
      <c r="I41" s="1" t="str">
        <f t="shared" si="0"/>
        <v>0</v>
      </c>
      <c r="J41" s="21">
        <v>68</v>
      </c>
      <c r="K41" s="1" t="str">
        <f t="shared" si="1"/>
        <v>2.5</v>
      </c>
      <c r="L41" s="21">
        <v>68</v>
      </c>
      <c r="M41" s="1" t="str">
        <f t="shared" si="2"/>
        <v>2.5</v>
      </c>
      <c r="N41" s="21">
        <v>83</v>
      </c>
      <c r="O41" s="1" t="str">
        <f t="shared" si="3"/>
        <v>4</v>
      </c>
      <c r="P41" s="21">
        <v>80</v>
      </c>
      <c r="Q41" s="1" t="str">
        <f t="shared" si="4"/>
        <v>4</v>
      </c>
      <c r="R41" s="21">
        <v>0</v>
      </c>
      <c r="S41" s="1" t="str">
        <f t="shared" si="5"/>
        <v>ร</v>
      </c>
      <c r="T41" s="21">
        <v>62</v>
      </c>
      <c r="U41" s="1" t="str">
        <f t="shared" si="6"/>
        <v>2</v>
      </c>
      <c r="V41" s="21">
        <v>58</v>
      </c>
      <c r="W41" s="1" t="str">
        <f t="shared" si="7"/>
        <v>1.5</v>
      </c>
      <c r="X41" s="21">
        <v>72</v>
      </c>
      <c r="Y41" s="1" t="str">
        <f t="shared" si="8"/>
        <v>3</v>
      </c>
      <c r="Z41" s="21">
        <v>64</v>
      </c>
      <c r="AA41" s="1" t="str">
        <f t="shared" si="9"/>
        <v>2</v>
      </c>
      <c r="AB41" s="21">
        <v>72</v>
      </c>
      <c r="AC41" s="1" t="str">
        <f t="shared" si="10"/>
        <v>3</v>
      </c>
      <c r="AD41" s="37" t="e">
        <f t="shared" si="16"/>
        <v>#VALUE!</v>
      </c>
      <c r="AE41" s="9" t="s">
        <v>802</v>
      </c>
      <c r="AF41" s="21">
        <v>81</v>
      </c>
      <c r="AG41" s="1" t="str">
        <f t="shared" si="11"/>
        <v>4</v>
      </c>
      <c r="AH41" s="21">
        <v>75</v>
      </c>
      <c r="AI41" s="1" t="str">
        <f t="shared" si="12"/>
        <v>3.5</v>
      </c>
      <c r="AJ41" s="35" t="s">
        <v>783</v>
      </c>
      <c r="AK41" s="42" t="s">
        <v>798</v>
      </c>
      <c r="AL41" s="35" t="s">
        <v>783</v>
      </c>
    </row>
    <row r="42" spans="1:38" ht="21" customHeight="1">
      <c r="A42" s="7">
        <v>38</v>
      </c>
      <c r="B42" s="1">
        <v>3674</v>
      </c>
      <c r="C42" s="3" t="s">
        <v>254</v>
      </c>
      <c r="D42" s="1" t="s">
        <v>135</v>
      </c>
      <c r="E42" s="1" t="s">
        <v>35</v>
      </c>
      <c r="F42" s="21">
        <v>82</v>
      </c>
      <c r="G42" s="1" t="str">
        <f t="shared" si="13"/>
        <v>4</v>
      </c>
      <c r="H42" s="21">
        <v>52</v>
      </c>
      <c r="I42" s="1" t="str">
        <f t="shared" si="0"/>
        <v>1</v>
      </c>
      <c r="J42" s="21">
        <v>71</v>
      </c>
      <c r="K42" s="1" t="str">
        <f t="shared" si="1"/>
        <v>3</v>
      </c>
      <c r="L42" s="21">
        <v>67</v>
      </c>
      <c r="M42" s="1" t="str">
        <f t="shared" si="2"/>
        <v>2.5</v>
      </c>
      <c r="N42" s="21">
        <v>80</v>
      </c>
      <c r="O42" s="1" t="str">
        <f t="shared" si="3"/>
        <v>4</v>
      </c>
      <c r="P42" s="21">
        <v>67</v>
      </c>
      <c r="Q42" s="1" t="str">
        <f t="shared" si="4"/>
        <v>2.5</v>
      </c>
      <c r="R42" s="21">
        <v>61</v>
      </c>
      <c r="S42" s="1" t="str">
        <f t="shared" si="5"/>
        <v>2</v>
      </c>
      <c r="T42" s="21">
        <v>65</v>
      </c>
      <c r="U42" s="1" t="str">
        <f t="shared" si="6"/>
        <v>2.5</v>
      </c>
      <c r="V42" s="21">
        <v>82</v>
      </c>
      <c r="W42" s="1" t="str">
        <f t="shared" si="7"/>
        <v>4</v>
      </c>
      <c r="X42" s="21">
        <v>82</v>
      </c>
      <c r="Y42" s="1" t="str">
        <f t="shared" si="8"/>
        <v>4</v>
      </c>
      <c r="Z42" s="21">
        <v>68</v>
      </c>
      <c r="AA42" s="1" t="str">
        <f t="shared" si="9"/>
        <v>2.5</v>
      </c>
      <c r="AB42" s="21">
        <v>65</v>
      </c>
      <c r="AC42" s="1" t="str">
        <f t="shared" si="10"/>
        <v>2.5</v>
      </c>
      <c r="AD42" s="37">
        <f t="shared" si="16"/>
        <v>3.3333333333333335</v>
      </c>
      <c r="AE42" s="9" t="s">
        <v>802</v>
      </c>
      <c r="AF42" s="21">
        <v>80</v>
      </c>
      <c r="AG42" s="1" t="str">
        <f t="shared" si="14"/>
        <v>4</v>
      </c>
      <c r="AH42" s="21">
        <v>75</v>
      </c>
      <c r="AI42" s="1" t="str">
        <f t="shared" si="15"/>
        <v>3.5</v>
      </c>
      <c r="AJ42" s="35" t="s">
        <v>783</v>
      </c>
      <c r="AK42" s="42" t="s">
        <v>789</v>
      </c>
      <c r="AL42" s="35" t="s">
        <v>783</v>
      </c>
    </row>
    <row r="43" spans="1:38" ht="21" customHeight="1">
      <c r="A43" s="7">
        <v>39</v>
      </c>
      <c r="B43" s="1">
        <v>3675</v>
      </c>
      <c r="C43" s="3" t="s">
        <v>255</v>
      </c>
      <c r="D43" s="1" t="s">
        <v>135</v>
      </c>
      <c r="E43" s="1" t="s">
        <v>37</v>
      </c>
      <c r="F43" s="21">
        <v>87</v>
      </c>
      <c r="G43" s="1" t="str">
        <f t="shared" si="13"/>
        <v>4</v>
      </c>
      <c r="H43" s="21">
        <v>72</v>
      </c>
      <c r="I43" s="1" t="str">
        <f t="shared" si="0"/>
        <v>3</v>
      </c>
      <c r="J43" s="21">
        <v>72</v>
      </c>
      <c r="K43" s="1" t="str">
        <f t="shared" si="1"/>
        <v>3</v>
      </c>
      <c r="L43" s="21">
        <v>69</v>
      </c>
      <c r="M43" s="1" t="str">
        <f t="shared" si="2"/>
        <v>2.5</v>
      </c>
      <c r="N43" s="21">
        <v>88</v>
      </c>
      <c r="O43" s="1" t="str">
        <f t="shared" si="3"/>
        <v>4</v>
      </c>
      <c r="P43" s="21">
        <v>70</v>
      </c>
      <c r="Q43" s="1" t="str">
        <f t="shared" si="4"/>
        <v>3</v>
      </c>
      <c r="R43" s="21">
        <v>52</v>
      </c>
      <c r="S43" s="1" t="str">
        <f t="shared" si="5"/>
        <v>1</v>
      </c>
      <c r="T43" s="21">
        <v>58</v>
      </c>
      <c r="U43" s="1" t="str">
        <f t="shared" si="6"/>
        <v>1.5</v>
      </c>
      <c r="V43" s="21">
        <v>77</v>
      </c>
      <c r="W43" s="1" t="str">
        <f t="shared" si="7"/>
        <v>3.5</v>
      </c>
      <c r="X43" s="21">
        <v>90</v>
      </c>
      <c r="Y43" s="1" t="str">
        <f t="shared" si="8"/>
        <v>4</v>
      </c>
      <c r="Z43" s="21">
        <v>74</v>
      </c>
      <c r="AA43" s="1" t="str">
        <f t="shared" si="9"/>
        <v>3</v>
      </c>
      <c r="AB43" s="21">
        <v>68</v>
      </c>
      <c r="AC43" s="1" t="str">
        <f t="shared" si="10"/>
        <v>2.5</v>
      </c>
      <c r="AD43" s="37">
        <f t="shared" si="16"/>
        <v>3.314814814814815</v>
      </c>
      <c r="AE43" s="9" t="s">
        <v>802</v>
      </c>
      <c r="AF43" s="21">
        <v>80</v>
      </c>
      <c r="AG43" s="1" t="str">
        <f t="shared" si="11"/>
        <v>4</v>
      </c>
      <c r="AH43" s="21">
        <v>78</v>
      </c>
      <c r="AI43" s="1" t="str">
        <f t="shared" si="12"/>
        <v>3.5</v>
      </c>
      <c r="AJ43" s="35" t="s">
        <v>783</v>
      </c>
      <c r="AK43" s="42" t="s">
        <v>797</v>
      </c>
      <c r="AL43" s="35" t="s">
        <v>783</v>
      </c>
    </row>
    <row r="44" spans="1:38" s="27" customFormat="1" ht="21" customHeight="1">
      <c r="A44" s="7">
        <v>40</v>
      </c>
      <c r="B44" s="1">
        <v>2999</v>
      </c>
      <c r="C44" s="3" t="s">
        <v>256</v>
      </c>
      <c r="D44" s="1" t="s">
        <v>170</v>
      </c>
      <c r="E44" s="1" t="s">
        <v>37</v>
      </c>
      <c r="F44" s="21">
        <v>84</v>
      </c>
      <c r="G44" s="1" t="str">
        <f t="shared" si="13"/>
        <v>4</v>
      </c>
      <c r="H44" s="21">
        <v>75</v>
      </c>
      <c r="I44" s="1" t="str">
        <f t="shared" si="0"/>
        <v>3.5</v>
      </c>
      <c r="J44" s="21">
        <v>66</v>
      </c>
      <c r="K44" s="1" t="str">
        <f t="shared" si="1"/>
        <v>2.5</v>
      </c>
      <c r="L44" s="21">
        <v>74</v>
      </c>
      <c r="M44" s="1" t="str">
        <f t="shared" si="2"/>
        <v>3</v>
      </c>
      <c r="N44" s="21">
        <v>85</v>
      </c>
      <c r="O44" s="1" t="str">
        <f t="shared" si="3"/>
        <v>4</v>
      </c>
      <c r="P44" s="21">
        <v>80</v>
      </c>
      <c r="Q44" s="1" t="str">
        <f t="shared" si="4"/>
        <v>4</v>
      </c>
      <c r="R44" s="21">
        <v>63</v>
      </c>
      <c r="S44" s="1" t="str">
        <f t="shared" si="5"/>
        <v>2</v>
      </c>
      <c r="T44" s="21">
        <v>62</v>
      </c>
      <c r="U44" s="1" t="str">
        <f t="shared" si="6"/>
        <v>2</v>
      </c>
      <c r="V44" s="21">
        <v>76</v>
      </c>
      <c r="W44" s="1" t="str">
        <f t="shared" si="7"/>
        <v>3.5</v>
      </c>
      <c r="X44" s="21">
        <v>89</v>
      </c>
      <c r="Y44" s="1" t="str">
        <f t="shared" si="8"/>
        <v>4</v>
      </c>
      <c r="Z44" s="21">
        <v>76</v>
      </c>
      <c r="AA44" s="1" t="str">
        <f t="shared" si="9"/>
        <v>3.5</v>
      </c>
      <c r="AB44" s="21">
        <v>73</v>
      </c>
      <c r="AC44" s="1" t="str">
        <f t="shared" si="10"/>
        <v>3</v>
      </c>
      <c r="AD44" s="37">
        <f t="shared" si="16"/>
        <v>3.5185185185185186</v>
      </c>
      <c r="AE44" s="9" t="s">
        <v>802</v>
      </c>
      <c r="AF44" s="21">
        <v>81</v>
      </c>
      <c r="AG44" s="1" t="str">
        <f t="shared" si="14"/>
        <v>4</v>
      </c>
      <c r="AH44" s="21">
        <v>76</v>
      </c>
      <c r="AI44" s="1" t="str">
        <f t="shared" si="15"/>
        <v>3.5</v>
      </c>
      <c r="AJ44" s="35" t="s">
        <v>783</v>
      </c>
      <c r="AK44" s="42" t="s">
        <v>790</v>
      </c>
      <c r="AL44" s="35" t="s">
        <v>783</v>
      </c>
    </row>
    <row r="45" spans="1:38" ht="21" customHeight="1">
      <c r="A45" s="7">
        <v>41</v>
      </c>
      <c r="B45" s="1">
        <v>3022</v>
      </c>
      <c r="C45" s="3" t="s">
        <v>257</v>
      </c>
      <c r="D45" s="1" t="s">
        <v>258</v>
      </c>
      <c r="E45" s="12" t="s">
        <v>46</v>
      </c>
      <c r="F45" s="21">
        <v>82</v>
      </c>
      <c r="G45" s="1" t="str">
        <f t="shared" si="13"/>
        <v>4</v>
      </c>
      <c r="H45" s="21">
        <v>77</v>
      </c>
      <c r="I45" s="1" t="str">
        <f t="shared" si="0"/>
        <v>3.5</v>
      </c>
      <c r="J45" s="21">
        <v>75</v>
      </c>
      <c r="K45" s="1" t="str">
        <f t="shared" si="1"/>
        <v>3.5</v>
      </c>
      <c r="L45" s="21">
        <v>69</v>
      </c>
      <c r="M45" s="1" t="str">
        <f t="shared" si="2"/>
        <v>2.5</v>
      </c>
      <c r="N45" s="21">
        <v>76</v>
      </c>
      <c r="O45" s="1" t="str">
        <f t="shared" si="3"/>
        <v>3.5</v>
      </c>
      <c r="P45" s="21">
        <v>58</v>
      </c>
      <c r="Q45" s="1" t="str">
        <f t="shared" si="4"/>
        <v>1.5</v>
      </c>
      <c r="R45" s="21">
        <v>62</v>
      </c>
      <c r="S45" s="1" t="str">
        <f t="shared" si="5"/>
        <v>2</v>
      </c>
      <c r="T45" s="21">
        <v>60</v>
      </c>
      <c r="U45" s="1" t="str">
        <f t="shared" si="6"/>
        <v>2</v>
      </c>
      <c r="V45" s="21">
        <v>59</v>
      </c>
      <c r="W45" s="1" t="str">
        <f t="shared" si="7"/>
        <v>1.5</v>
      </c>
      <c r="X45" s="21">
        <v>63</v>
      </c>
      <c r="Y45" s="1" t="str">
        <f t="shared" si="8"/>
        <v>2</v>
      </c>
      <c r="Z45" s="21">
        <v>71</v>
      </c>
      <c r="AA45" s="1" t="str">
        <f t="shared" si="9"/>
        <v>3</v>
      </c>
      <c r="AB45" s="21">
        <v>65</v>
      </c>
      <c r="AC45" s="1" t="str">
        <f t="shared" si="10"/>
        <v>2.5</v>
      </c>
      <c r="AD45" s="37">
        <f t="shared" si="16"/>
        <v>2.388888888888889</v>
      </c>
      <c r="AE45" s="9" t="s">
        <v>802</v>
      </c>
      <c r="AF45" s="21">
        <v>76</v>
      </c>
      <c r="AG45" s="1" t="str">
        <f t="shared" si="11"/>
        <v>3.5</v>
      </c>
      <c r="AH45" s="21">
        <v>77</v>
      </c>
      <c r="AI45" s="1" t="str">
        <f t="shared" si="12"/>
        <v>3.5</v>
      </c>
      <c r="AJ45" s="35" t="s">
        <v>783</v>
      </c>
      <c r="AK45" s="42" t="s">
        <v>790</v>
      </c>
      <c r="AL45" s="35" t="s">
        <v>783</v>
      </c>
    </row>
    <row r="46" spans="1:38" ht="21" customHeight="1">
      <c r="A46" s="7">
        <v>42</v>
      </c>
      <c r="B46" s="1">
        <v>3679</v>
      </c>
      <c r="C46" s="2" t="s">
        <v>260</v>
      </c>
      <c r="D46" s="1" t="s">
        <v>259</v>
      </c>
      <c r="E46" s="12" t="s">
        <v>45</v>
      </c>
      <c r="F46" s="21">
        <v>70</v>
      </c>
      <c r="G46" s="1" t="str">
        <f t="shared" si="13"/>
        <v>3</v>
      </c>
      <c r="H46" s="21">
        <v>74</v>
      </c>
      <c r="I46" s="1" t="str">
        <f t="shared" si="0"/>
        <v>3</v>
      </c>
      <c r="J46" s="21">
        <v>56</v>
      </c>
      <c r="K46" s="1" t="str">
        <f t="shared" si="1"/>
        <v>1.5</v>
      </c>
      <c r="L46" s="21">
        <v>62</v>
      </c>
      <c r="M46" s="1" t="str">
        <f t="shared" si="2"/>
        <v>2</v>
      </c>
      <c r="N46" s="21">
        <v>77</v>
      </c>
      <c r="O46" s="1" t="str">
        <f t="shared" si="3"/>
        <v>3.5</v>
      </c>
      <c r="P46" s="21">
        <v>65</v>
      </c>
      <c r="Q46" s="1" t="str">
        <f t="shared" si="4"/>
        <v>2.5</v>
      </c>
      <c r="R46" s="21">
        <v>52</v>
      </c>
      <c r="S46" s="1" t="str">
        <f t="shared" si="5"/>
        <v>1</v>
      </c>
      <c r="T46" s="21">
        <v>58</v>
      </c>
      <c r="U46" s="1" t="str">
        <f t="shared" si="6"/>
        <v>1.5</v>
      </c>
      <c r="V46" s="21">
        <v>51</v>
      </c>
      <c r="W46" s="1" t="str">
        <f t="shared" si="7"/>
        <v>1</v>
      </c>
      <c r="X46" s="21">
        <v>63</v>
      </c>
      <c r="Y46" s="1" t="str">
        <f t="shared" si="8"/>
        <v>2</v>
      </c>
      <c r="Z46" s="21">
        <v>65</v>
      </c>
      <c r="AA46" s="1" t="str">
        <f t="shared" si="9"/>
        <v>2.5</v>
      </c>
      <c r="AB46" s="21">
        <v>70</v>
      </c>
      <c r="AC46" s="1" t="str">
        <f t="shared" si="10"/>
        <v>3</v>
      </c>
      <c r="AD46" s="37">
        <f t="shared" si="16"/>
        <v>2.185185185185185</v>
      </c>
      <c r="AE46" s="9" t="s">
        <v>802</v>
      </c>
      <c r="AF46" s="21">
        <v>77</v>
      </c>
      <c r="AG46" s="1" t="str">
        <f t="shared" si="14"/>
        <v>3.5</v>
      </c>
      <c r="AH46" s="21">
        <v>0</v>
      </c>
      <c r="AI46" s="1" t="str">
        <f t="shared" si="15"/>
        <v>ร</v>
      </c>
      <c r="AJ46" s="35" t="s">
        <v>783</v>
      </c>
      <c r="AK46" s="42" t="s">
        <v>785</v>
      </c>
      <c r="AL46" s="35" t="s">
        <v>783</v>
      </c>
    </row>
    <row r="47" spans="1:38" ht="21" customHeight="1">
      <c r="A47" s="7">
        <v>43</v>
      </c>
      <c r="B47" s="1">
        <v>3681</v>
      </c>
      <c r="C47" s="3" t="s">
        <v>261</v>
      </c>
      <c r="D47" s="1" t="s">
        <v>259</v>
      </c>
      <c r="E47" s="12" t="s">
        <v>45</v>
      </c>
      <c r="F47" s="21">
        <v>65</v>
      </c>
      <c r="G47" s="1" t="str">
        <f t="shared" si="13"/>
        <v>2.5</v>
      </c>
      <c r="H47" s="21">
        <v>62</v>
      </c>
      <c r="I47" s="1" t="str">
        <f t="shared" si="0"/>
        <v>2</v>
      </c>
      <c r="J47" s="21">
        <v>64</v>
      </c>
      <c r="K47" s="1" t="str">
        <f t="shared" si="1"/>
        <v>2</v>
      </c>
      <c r="L47" s="21">
        <v>50</v>
      </c>
      <c r="M47" s="1" t="str">
        <f t="shared" si="2"/>
        <v>1</v>
      </c>
      <c r="N47" s="21">
        <v>71</v>
      </c>
      <c r="O47" s="1" t="str">
        <f t="shared" si="3"/>
        <v>3</v>
      </c>
      <c r="P47" s="21">
        <v>67</v>
      </c>
      <c r="Q47" s="1" t="str">
        <f t="shared" si="4"/>
        <v>2.5</v>
      </c>
      <c r="R47" s="21">
        <v>0</v>
      </c>
      <c r="S47" s="1" t="str">
        <f t="shared" si="5"/>
        <v>ร</v>
      </c>
      <c r="T47" s="21">
        <v>0</v>
      </c>
      <c r="U47" s="1" t="str">
        <f t="shared" si="6"/>
        <v>ร</v>
      </c>
      <c r="V47" s="21">
        <v>44</v>
      </c>
      <c r="W47" s="1" t="str">
        <f t="shared" si="7"/>
        <v>0</v>
      </c>
      <c r="X47" s="21">
        <v>63</v>
      </c>
      <c r="Y47" s="1" t="str">
        <f t="shared" si="8"/>
        <v>2</v>
      </c>
      <c r="Z47" s="21">
        <v>61</v>
      </c>
      <c r="AA47" s="1" t="str">
        <f t="shared" si="9"/>
        <v>2</v>
      </c>
      <c r="AB47" s="21">
        <v>0</v>
      </c>
      <c r="AC47" s="1" t="str">
        <f t="shared" si="10"/>
        <v>ร</v>
      </c>
      <c r="AD47" s="37" t="e">
        <f t="shared" si="16"/>
        <v>#VALUE!</v>
      </c>
      <c r="AE47" s="9" t="s">
        <v>802</v>
      </c>
      <c r="AF47" s="21">
        <v>0</v>
      </c>
      <c r="AG47" s="1" t="str">
        <f t="shared" si="11"/>
        <v>ร</v>
      </c>
      <c r="AH47" s="21">
        <v>0</v>
      </c>
      <c r="AI47" s="1" t="str">
        <f t="shared" si="12"/>
        <v>ร</v>
      </c>
      <c r="AJ47" s="35" t="s">
        <v>783</v>
      </c>
      <c r="AK47" s="42" t="s">
        <v>795</v>
      </c>
      <c r="AL47" s="35" t="s">
        <v>783</v>
      </c>
    </row>
    <row r="48" spans="1:38" ht="21" customHeight="1">
      <c r="A48" s="7">
        <v>44</v>
      </c>
      <c r="B48" s="1">
        <v>3682</v>
      </c>
      <c r="C48" s="2" t="s">
        <v>262</v>
      </c>
      <c r="D48" s="1" t="s">
        <v>170</v>
      </c>
      <c r="E48" s="12" t="s">
        <v>45</v>
      </c>
      <c r="F48" s="21">
        <v>86</v>
      </c>
      <c r="G48" s="1" t="str">
        <f t="shared" si="13"/>
        <v>4</v>
      </c>
      <c r="H48" s="21">
        <v>81</v>
      </c>
      <c r="I48" s="1" t="str">
        <f t="shared" si="0"/>
        <v>4</v>
      </c>
      <c r="J48" s="21">
        <v>84</v>
      </c>
      <c r="K48" s="1" t="str">
        <f t="shared" si="1"/>
        <v>4</v>
      </c>
      <c r="L48" s="21">
        <v>75</v>
      </c>
      <c r="M48" s="1" t="str">
        <f t="shared" si="2"/>
        <v>3.5</v>
      </c>
      <c r="N48" s="21">
        <v>78</v>
      </c>
      <c r="O48" s="1" t="str">
        <f t="shared" si="3"/>
        <v>3.5</v>
      </c>
      <c r="P48" s="21">
        <v>73</v>
      </c>
      <c r="Q48" s="1" t="str">
        <f t="shared" si="4"/>
        <v>3</v>
      </c>
      <c r="R48" s="21">
        <v>67</v>
      </c>
      <c r="S48" s="1" t="str">
        <f t="shared" si="5"/>
        <v>2.5</v>
      </c>
      <c r="T48" s="21">
        <v>59</v>
      </c>
      <c r="U48" s="1" t="str">
        <f t="shared" si="6"/>
        <v>1.5</v>
      </c>
      <c r="V48" s="21">
        <v>87</v>
      </c>
      <c r="W48" s="1" t="str">
        <f t="shared" si="7"/>
        <v>4</v>
      </c>
      <c r="X48" s="21">
        <v>80</v>
      </c>
      <c r="Y48" s="1" t="str">
        <f t="shared" si="8"/>
        <v>4</v>
      </c>
      <c r="Z48" s="21">
        <v>76</v>
      </c>
      <c r="AA48" s="1" t="str">
        <f t="shared" si="9"/>
        <v>3.5</v>
      </c>
      <c r="AB48" s="21">
        <v>75</v>
      </c>
      <c r="AC48" s="1" t="str">
        <f t="shared" si="10"/>
        <v>3.5</v>
      </c>
      <c r="AD48" s="37">
        <f t="shared" si="16"/>
        <v>3.611111111111111</v>
      </c>
      <c r="AE48" s="9" t="s">
        <v>802</v>
      </c>
      <c r="AF48" s="21">
        <v>80</v>
      </c>
      <c r="AG48" s="1" t="str">
        <f t="shared" si="11"/>
        <v>4</v>
      </c>
      <c r="AH48" s="21">
        <v>85</v>
      </c>
      <c r="AI48" s="1" t="str">
        <f t="shared" si="12"/>
        <v>4</v>
      </c>
      <c r="AJ48" s="35" t="s">
        <v>783</v>
      </c>
      <c r="AK48" s="42" t="s">
        <v>785</v>
      </c>
      <c r="AL48" s="35" t="s">
        <v>783</v>
      </c>
    </row>
    <row r="49" spans="1:38" ht="21" customHeight="1">
      <c r="A49" s="85">
        <v>45</v>
      </c>
      <c r="B49" s="74">
        <v>3683</v>
      </c>
      <c r="C49" s="80" t="s">
        <v>263</v>
      </c>
      <c r="D49" s="78" t="s">
        <v>156</v>
      </c>
      <c r="E49" s="79" t="s">
        <v>46</v>
      </c>
      <c r="F49" s="76"/>
      <c r="G49" s="74" t="str">
        <f t="shared" si="13"/>
        <v>ร</v>
      </c>
      <c r="H49" s="76"/>
      <c r="I49" s="74" t="str">
        <f t="shared" si="0"/>
        <v>ร</v>
      </c>
      <c r="J49" s="76"/>
      <c r="K49" s="74" t="str">
        <f t="shared" si="1"/>
        <v>ร</v>
      </c>
      <c r="L49" s="76"/>
      <c r="M49" s="74" t="str">
        <f t="shared" si="2"/>
        <v>ร</v>
      </c>
      <c r="N49" s="76"/>
      <c r="O49" s="74" t="str">
        <f t="shared" si="3"/>
        <v>ร</v>
      </c>
      <c r="P49" s="76"/>
      <c r="Q49" s="74" t="str">
        <f t="shared" si="4"/>
        <v>ร</v>
      </c>
      <c r="R49" s="76"/>
      <c r="S49" s="74" t="str">
        <f t="shared" si="5"/>
        <v>ร</v>
      </c>
      <c r="T49" s="76"/>
      <c r="U49" s="74" t="str">
        <f t="shared" si="6"/>
        <v>ร</v>
      </c>
      <c r="V49" s="76">
        <v>0</v>
      </c>
      <c r="W49" s="74" t="str">
        <f t="shared" si="7"/>
        <v>ร</v>
      </c>
      <c r="X49" s="76"/>
      <c r="Y49" s="74" t="str">
        <f t="shared" si="8"/>
        <v>ร</v>
      </c>
      <c r="Z49" s="76"/>
      <c r="AA49" s="74" t="str">
        <f t="shared" si="9"/>
        <v>ร</v>
      </c>
      <c r="AB49" s="76"/>
      <c r="AC49" s="74" t="str">
        <f t="shared" si="10"/>
        <v>ร</v>
      </c>
      <c r="AD49" s="77" t="e">
        <f>(G49*1+I49*0.5+K49*0.5+M49*0.5+O49*0.5+Q49*0.5+S49*0.5+U49*1+W49*0.5+Y49*6+AA49*0.5+AC49*1.5)/13.5</f>
        <v>#VALUE!</v>
      </c>
      <c r="AE49" s="74"/>
      <c r="AF49" s="76"/>
      <c r="AG49" s="74" t="str">
        <f t="shared" si="11"/>
        <v>ร</v>
      </c>
      <c r="AH49" s="76"/>
      <c r="AI49" s="74" t="str">
        <f t="shared" si="12"/>
        <v>ร</v>
      </c>
      <c r="AJ49" s="74"/>
      <c r="AK49" s="86"/>
      <c r="AL49" s="74"/>
    </row>
    <row r="50" spans="1:38" s="27" customFormat="1" ht="21" customHeight="1">
      <c r="A50" s="63"/>
      <c r="B50" s="63"/>
      <c r="C50" s="66"/>
      <c r="D50" s="67"/>
      <c r="E50" s="63"/>
      <c r="F50" s="68"/>
      <c r="G50" s="63"/>
      <c r="H50" s="68"/>
      <c r="I50" s="63"/>
      <c r="J50" s="68"/>
      <c r="K50" s="63"/>
      <c r="L50" s="68"/>
      <c r="M50" s="63"/>
      <c r="N50" s="68"/>
      <c r="O50" s="63"/>
      <c r="P50" s="68"/>
      <c r="Q50" s="63"/>
      <c r="R50" s="68"/>
      <c r="S50" s="63"/>
      <c r="T50" s="68"/>
      <c r="U50" s="63"/>
      <c r="V50" s="68"/>
      <c r="W50" s="63"/>
      <c r="X50" s="68"/>
      <c r="Y50" s="63"/>
      <c r="Z50" s="68"/>
      <c r="AA50" s="63"/>
      <c r="AB50" s="68"/>
      <c r="AC50" s="63"/>
      <c r="AD50" s="64"/>
      <c r="AE50" s="63"/>
      <c r="AF50" s="68"/>
      <c r="AG50" s="63"/>
      <c r="AH50" s="68"/>
      <c r="AI50" s="63"/>
      <c r="AJ50" s="63"/>
      <c r="AK50" s="65"/>
      <c r="AL50" s="63"/>
    </row>
    <row r="51" spans="1:38" s="27" customFormat="1" ht="21" customHeight="1">
      <c r="A51" s="63"/>
      <c r="B51" s="63"/>
      <c r="C51" s="66"/>
      <c r="D51" s="67"/>
      <c r="E51" s="63"/>
      <c r="F51" s="68"/>
      <c r="G51" s="63"/>
      <c r="H51" s="68"/>
      <c r="I51" s="63"/>
      <c r="J51" s="68"/>
      <c r="K51" s="63"/>
      <c r="L51" s="68"/>
      <c r="M51" s="63"/>
      <c r="N51" s="68"/>
      <c r="O51" s="63"/>
      <c r="P51" s="68"/>
      <c r="Q51" s="63"/>
      <c r="R51" s="68"/>
      <c r="S51" s="63"/>
      <c r="T51" s="68"/>
      <c r="U51" s="63"/>
      <c r="V51" s="68"/>
      <c r="W51" s="63"/>
      <c r="X51" s="68"/>
      <c r="Y51" s="63"/>
      <c r="Z51" s="68"/>
      <c r="AA51" s="63"/>
      <c r="AB51" s="68"/>
      <c r="AC51" s="63"/>
      <c r="AD51" s="64"/>
      <c r="AE51" s="63"/>
      <c r="AF51" s="68"/>
      <c r="AG51" s="63"/>
      <c r="AH51" s="68"/>
      <c r="AI51" s="63"/>
      <c r="AJ51" s="63"/>
      <c r="AK51" s="65"/>
      <c r="AL51" s="63"/>
    </row>
    <row r="52" spans="1:38" ht="21" customHeight="1">
      <c r="A52" s="29" t="s">
        <v>76</v>
      </c>
      <c r="C52" s="14" t="s">
        <v>625</v>
      </c>
      <c r="D52" s="25" t="s">
        <v>626</v>
      </c>
      <c r="E52" s="2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27"/>
      <c r="AF52" s="14"/>
      <c r="AG52" s="14"/>
      <c r="AH52" s="14"/>
      <c r="AJ52" s="14"/>
      <c r="AK52" s="14"/>
      <c r="AL52" s="14"/>
    </row>
    <row r="53" spans="4:38" ht="21" customHeight="1">
      <c r="D53" s="25" t="s">
        <v>627</v>
      </c>
      <c r="E53" s="2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27"/>
      <c r="AF53" s="14"/>
      <c r="AG53" s="14"/>
      <c r="AH53" s="14"/>
      <c r="AJ53" s="14"/>
      <c r="AK53" s="14"/>
      <c r="AL53" s="14"/>
    </row>
    <row r="54" spans="5:38" ht="21" customHeight="1">
      <c r="E54" s="2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27"/>
      <c r="AF54" s="14"/>
      <c r="AG54" s="14"/>
      <c r="AH54" s="14"/>
      <c r="AJ54" s="14"/>
      <c r="AK54" s="14"/>
      <c r="AL54" s="14"/>
    </row>
    <row r="55" spans="5:38" ht="21" customHeight="1">
      <c r="E55" s="2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27"/>
      <c r="AF55" s="14"/>
      <c r="AG55" s="14"/>
      <c r="AH55" s="14"/>
      <c r="AJ55" s="14"/>
      <c r="AK55" s="14"/>
      <c r="AL55" s="14"/>
    </row>
    <row r="56" spans="5:38" ht="21" customHeight="1">
      <c r="E56" s="2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27"/>
      <c r="AF56" s="14"/>
      <c r="AG56" s="14"/>
      <c r="AH56" s="14"/>
      <c r="AJ56" s="14"/>
      <c r="AK56" s="14"/>
      <c r="AL56" s="14"/>
    </row>
    <row r="57" ht="21" customHeight="1">
      <c r="AK57" s="43"/>
    </row>
    <row r="58" spans="3:37" ht="21" customHeight="1">
      <c r="C58" s="90" t="s">
        <v>518</v>
      </c>
      <c r="D58" s="90"/>
      <c r="E58" s="1">
        <v>4</v>
      </c>
      <c r="G58" s="62">
        <f>COUNTIF(G5:G49,"4")</f>
        <v>26</v>
      </c>
      <c r="I58" s="62">
        <f>COUNTIF(I5:I49,"4")</f>
        <v>3</v>
      </c>
      <c r="K58" s="62">
        <f>COUNTIF(K5:K49,"4")</f>
        <v>4</v>
      </c>
      <c r="M58" s="62">
        <f>COUNTIF(M5:M49,"4")</f>
        <v>0</v>
      </c>
      <c r="O58" s="62">
        <f>COUNTIF(O5:O49,"4")</f>
        <v>29</v>
      </c>
      <c r="Q58" s="62">
        <f>COUNTIF(Q5:Q49,"4")</f>
        <v>7</v>
      </c>
      <c r="S58" s="62">
        <f>COUNTIF(S5:S49,"4")</f>
        <v>0</v>
      </c>
      <c r="U58" s="62">
        <f>COUNTIF(U5:U49,"4")</f>
        <v>0</v>
      </c>
      <c r="W58" s="62">
        <f>COUNTIF(W5:W49,"4")</f>
        <v>8</v>
      </c>
      <c r="Y58" s="62">
        <f>COUNTIF(Y5:Y49,"4")</f>
        <v>17</v>
      </c>
      <c r="AA58" s="62">
        <f>COUNTIF(AA5:AA49,"4")</f>
        <v>18</v>
      </c>
      <c r="AC58" s="62">
        <f>COUNTIF(AC5:AC49,"4")</f>
        <v>18</v>
      </c>
      <c r="AD58" s="53"/>
      <c r="AG58" s="62">
        <f>COUNTIF(AG5:AG49,"4")</f>
        <v>15</v>
      </c>
      <c r="AI58" s="62">
        <f>COUNTIF(AI5:AI49,"4")</f>
        <v>6</v>
      </c>
      <c r="AK58" s="43"/>
    </row>
    <row r="59" spans="5:37" ht="21" customHeight="1">
      <c r="E59" s="1">
        <v>3.5</v>
      </c>
      <c r="G59" s="62">
        <f>COUNTIF(G5:G49,"3.5")</f>
        <v>1</v>
      </c>
      <c r="I59" s="62">
        <f>COUNTIF(I5:I49,"3.5")</f>
        <v>4</v>
      </c>
      <c r="K59" s="62">
        <f>COUNTIF(K5:K49,"3.5")</f>
        <v>5</v>
      </c>
      <c r="M59" s="62">
        <f>COUNTIF(M5:M49,"3.5")</f>
        <v>3</v>
      </c>
      <c r="O59" s="62">
        <f>COUNTIF(O5:O49,"3.5")</f>
        <v>13</v>
      </c>
      <c r="Q59" s="62">
        <f>COUNTIF(Q5:Q49,"3.5")</f>
        <v>2</v>
      </c>
      <c r="S59" s="62">
        <f>COUNTIF(S5:S49,"3.5")</f>
        <v>0</v>
      </c>
      <c r="U59" s="62">
        <f>COUNTIF(U5:U49,"3.5")</f>
        <v>0</v>
      </c>
      <c r="W59" s="62">
        <f>COUNTIF(W5:W49,"3.5")</f>
        <v>2</v>
      </c>
      <c r="Y59" s="62">
        <f>COUNTIF(Y5:Y49,"3.5")</f>
        <v>9</v>
      </c>
      <c r="AA59" s="62">
        <f>COUNTIF(AA5:AA49,"3.5")</f>
        <v>9</v>
      </c>
      <c r="AC59" s="62">
        <f>COUNTIF(AC5:AC49,"3.5")</f>
        <v>3</v>
      </c>
      <c r="AD59" s="53"/>
      <c r="AG59" s="62">
        <f>COUNTIF(AG5:AG49,"3.5")</f>
        <v>20</v>
      </c>
      <c r="AI59" s="62">
        <f>COUNTIF(AI5:AI49,"3.5")</f>
        <v>27</v>
      </c>
      <c r="AK59" s="43"/>
    </row>
    <row r="60" spans="5:37" ht="21" customHeight="1">
      <c r="E60" s="1">
        <v>3</v>
      </c>
      <c r="G60" s="62">
        <f>COUNTIF(G5:G49,"3")</f>
        <v>8</v>
      </c>
      <c r="I60" s="62">
        <f>COUNTIF(I5:I49,"3")</f>
        <v>15</v>
      </c>
      <c r="K60" s="62">
        <f>COUNTIF(K5:K49,"3")</f>
        <v>6</v>
      </c>
      <c r="M60" s="62">
        <f>COUNTIF(M5:M49,"3")</f>
        <v>5</v>
      </c>
      <c r="O60" s="62">
        <f>COUNTIF(O5:O49,"3")</f>
        <v>2</v>
      </c>
      <c r="Q60" s="62">
        <f>COUNTIF(Q5:Q49,"3")</f>
        <v>6</v>
      </c>
      <c r="S60" s="62">
        <f>COUNTIF(S5:S49,"3")</f>
        <v>1</v>
      </c>
      <c r="U60" s="62">
        <f>COUNTIF(U5:U49,"3")</f>
        <v>0</v>
      </c>
      <c r="W60" s="62">
        <f>COUNTIF(W5:W49,"3")</f>
        <v>2</v>
      </c>
      <c r="Y60" s="62">
        <f>COUNTIF(Y5:Y49,"3")</f>
        <v>6</v>
      </c>
      <c r="AA60" s="62">
        <f>COUNTIF(AA5:AA49,"3")</f>
        <v>8</v>
      </c>
      <c r="AC60" s="62">
        <f>COUNTIF(AC5:AC49,"3")</f>
        <v>10</v>
      </c>
      <c r="AD60" s="53"/>
      <c r="AG60" s="62">
        <f>COUNTIF(AG5:AG49,"3")</f>
        <v>3</v>
      </c>
      <c r="AI60" s="62">
        <f>COUNTIF(AI5:AI49,"3")</f>
        <v>0</v>
      </c>
      <c r="AK60" s="43"/>
    </row>
    <row r="61" spans="5:37" ht="21" customHeight="1">
      <c r="E61" s="1">
        <v>2.5</v>
      </c>
      <c r="G61" s="62">
        <f>COUNTIF(G5:G49,"2.5")</f>
        <v>2</v>
      </c>
      <c r="I61" s="62">
        <f>COUNTIF(I5:I49,"2.5")</f>
        <v>5</v>
      </c>
      <c r="K61" s="62">
        <f>COUNTIF(K5:K49,"2.5")</f>
        <v>6</v>
      </c>
      <c r="M61" s="62">
        <f>COUNTIF(M5:M49,"2.5")</f>
        <v>22</v>
      </c>
      <c r="O61" s="62">
        <f>COUNTIF(O5:O49,"2.5")</f>
        <v>0</v>
      </c>
      <c r="Q61" s="62">
        <f>COUNTIF(Q5:Q49,"2.5")</f>
        <v>15</v>
      </c>
      <c r="S61" s="62">
        <f>COUNTIF(S5:S49,"2.5")</f>
        <v>7</v>
      </c>
      <c r="U61" s="62">
        <f>COUNTIF(U5:U49,"2.5")</f>
        <v>7</v>
      </c>
      <c r="W61" s="62">
        <f>COUNTIF(W5:W49,"2.5")</f>
        <v>5</v>
      </c>
      <c r="Y61" s="62">
        <f>COUNTIF(Y5:Y49,"2.5")</f>
        <v>5</v>
      </c>
      <c r="AA61" s="62">
        <f>COUNTIF(AA5:AA49,"2.5")</f>
        <v>5</v>
      </c>
      <c r="AC61" s="62">
        <f>COUNTIF(AC5:AC49,"2.5")</f>
        <v>10</v>
      </c>
      <c r="AD61" s="53"/>
      <c r="AG61" s="62">
        <f>COUNTIF(AG5:AG49,"2.5")</f>
        <v>0</v>
      </c>
      <c r="AI61" s="62">
        <f>COUNTIF(AI5:AI49,"2.5")</f>
        <v>0</v>
      </c>
      <c r="AK61" s="43"/>
    </row>
    <row r="62" spans="5:37" ht="21" customHeight="1">
      <c r="E62" s="1">
        <v>2</v>
      </c>
      <c r="G62" s="62">
        <f>COUNTIF(G5:G49,"2")</f>
        <v>2</v>
      </c>
      <c r="I62" s="62">
        <f>COUNTIF(I5:I49,"2")</f>
        <v>2</v>
      </c>
      <c r="K62" s="62">
        <f>COUNTIF(K5:K49,"2")</f>
        <v>5</v>
      </c>
      <c r="M62" s="62">
        <f>COUNTIF(M5:M49,"2")</f>
        <v>7</v>
      </c>
      <c r="O62" s="62">
        <f>COUNTIF(O5:O49,"2")</f>
        <v>0</v>
      </c>
      <c r="Q62" s="62">
        <f>COUNTIF(Q5:Q49,"2")</f>
        <v>10</v>
      </c>
      <c r="S62" s="62">
        <f>COUNTIF(S5:S49,"2")</f>
        <v>18</v>
      </c>
      <c r="U62" s="62">
        <f>COUNTIF(U5:U49,"2")</f>
        <v>21</v>
      </c>
      <c r="W62" s="62">
        <f>COUNTIF(W5:W49,"2")</f>
        <v>7</v>
      </c>
      <c r="Y62" s="62">
        <f>COUNTIF(Y5:Y49,"2")</f>
        <v>6</v>
      </c>
      <c r="AA62" s="62">
        <f>COUNTIF(AA5:AA49,"2")</f>
        <v>4</v>
      </c>
      <c r="AC62" s="62">
        <f>COUNTIF(AC5:AC49,"2")</f>
        <v>0</v>
      </c>
      <c r="AD62" s="53"/>
      <c r="AG62" s="62">
        <f>COUNTIF(AG5:AG49,"2")</f>
        <v>0</v>
      </c>
      <c r="AI62" s="62">
        <f>COUNTIF(AI5:AI49,"2")</f>
        <v>0</v>
      </c>
      <c r="AK62" s="43"/>
    </row>
    <row r="63" spans="5:37" ht="21" customHeight="1">
      <c r="E63" s="1">
        <v>1.5</v>
      </c>
      <c r="G63" s="62">
        <f>COUNTIF(G5:G49,"1.5")</f>
        <v>0</v>
      </c>
      <c r="I63" s="62">
        <f>COUNTIF(I5:I49,"1.5")</f>
        <v>3</v>
      </c>
      <c r="K63" s="62">
        <f>COUNTIF(K5:K49,"1.5")</f>
        <v>1</v>
      </c>
      <c r="M63" s="62">
        <f>COUNTIF(M5:M49,"1.5")</f>
        <v>3</v>
      </c>
      <c r="O63" s="62">
        <f>COUNTIF(O5:O49,"1.5")</f>
        <v>0</v>
      </c>
      <c r="Q63" s="62">
        <f>COUNTIF(Q5:Q49,"1.5")</f>
        <v>2</v>
      </c>
      <c r="S63" s="62">
        <f>COUNTIF(S5:S49,"1.5")</f>
        <v>0</v>
      </c>
      <c r="U63" s="62">
        <f>COUNTIF(U5:U49,"1.5")</f>
        <v>14</v>
      </c>
      <c r="W63" s="62">
        <f>COUNTIF(W5:W49,"1.5")</f>
        <v>10</v>
      </c>
      <c r="Y63" s="62">
        <f>COUNTIF(Y5:Y49,"1.5")</f>
        <v>0</v>
      </c>
      <c r="AA63" s="62">
        <f>COUNTIF(AA5:AA49,"1.5")</f>
        <v>0</v>
      </c>
      <c r="AC63" s="62">
        <f>COUNTIF(AC5:AC49,"1.5")</f>
        <v>0</v>
      </c>
      <c r="AD63" s="53"/>
      <c r="AG63" s="62">
        <f>COUNTIF(AG5:AG49,"1.5")</f>
        <v>0</v>
      </c>
      <c r="AI63" s="62">
        <f>COUNTIF(AI5:AI49,"1.5")</f>
        <v>0</v>
      </c>
      <c r="AK63" s="43"/>
    </row>
    <row r="64" spans="5:37" ht="21" customHeight="1">
      <c r="E64" s="1">
        <v>1</v>
      </c>
      <c r="G64" s="62">
        <f>COUNTIF(G5:G49,"1")</f>
        <v>1</v>
      </c>
      <c r="I64" s="62">
        <f>COUNTIF(I5:I49,"1")</f>
        <v>2</v>
      </c>
      <c r="K64" s="62">
        <f>COUNTIF(K5:K49,"1")</f>
        <v>0</v>
      </c>
      <c r="M64" s="62">
        <f>COUNTIF(M5:M49,"1")</f>
        <v>1</v>
      </c>
      <c r="O64" s="62">
        <f>COUNTIF(O5:O49,"1")</f>
        <v>0</v>
      </c>
      <c r="Q64" s="62">
        <f>COUNTIF(Q5:Q49,"1")</f>
        <v>0</v>
      </c>
      <c r="S64" s="62">
        <f>COUNTIF(S5:S49,"1")</f>
        <v>9</v>
      </c>
      <c r="U64" s="62">
        <f>COUNTIF(U5:U49,"1")</f>
        <v>0</v>
      </c>
      <c r="W64" s="62">
        <f>COUNTIF(W5:W49,"1")</f>
        <v>7</v>
      </c>
      <c r="Y64" s="62">
        <f>COUNTIF(Y5:Y49,"1")</f>
        <v>0</v>
      </c>
      <c r="AA64" s="62">
        <f>COUNTIF(AA5:AA49,"1")</f>
        <v>0</v>
      </c>
      <c r="AC64" s="62">
        <f>COUNTIF(AC5:AC49,"1")</f>
        <v>0</v>
      </c>
      <c r="AD64" s="53"/>
      <c r="AG64" s="62">
        <f>COUNTIF(AG5:AG49,"1")</f>
        <v>0</v>
      </c>
      <c r="AI64" s="62">
        <f>COUNTIF(AI5:AI49,"1")</f>
        <v>0</v>
      </c>
      <c r="AK64" s="43"/>
    </row>
    <row r="65" spans="5:37" ht="21" customHeight="1">
      <c r="E65" s="1">
        <v>0</v>
      </c>
      <c r="G65" s="62">
        <f>COUNTIF(G5:G49,"0")</f>
        <v>4</v>
      </c>
      <c r="I65" s="62">
        <f>COUNTIF(I5:I49,"0")</f>
        <v>10</v>
      </c>
      <c r="K65" s="62">
        <f>COUNTIF(K5:K49,"0")</f>
        <v>0</v>
      </c>
      <c r="M65" s="62">
        <f>COUNTIF(M5:M49,"0")</f>
        <v>0</v>
      </c>
      <c r="O65" s="62">
        <f>COUNTIF(O5:O49,"0")</f>
        <v>0</v>
      </c>
      <c r="Q65" s="62">
        <f>COUNTIF(Q5:Q49,"0")</f>
        <v>0</v>
      </c>
      <c r="S65" s="62">
        <f>COUNTIF(S5:S49,"0")</f>
        <v>0</v>
      </c>
      <c r="U65" s="62">
        <f>COUNTIF(U5:U49,"0")</f>
        <v>0</v>
      </c>
      <c r="W65" s="62">
        <f>COUNTIF(W5:W49,"0")</f>
        <v>3</v>
      </c>
      <c r="Y65" s="62">
        <f>COUNTIF(Y5:Y49,"0")</f>
        <v>0</v>
      </c>
      <c r="AA65" s="62">
        <f>COUNTIF(AA5:AA49,"0")</f>
        <v>0</v>
      </c>
      <c r="AC65" s="62">
        <f>COUNTIF(AC5:AC49,"0")</f>
        <v>0</v>
      </c>
      <c r="AD65" s="53"/>
      <c r="AG65" s="62">
        <f>COUNTIF(AG5:AG49,"0")</f>
        <v>0</v>
      </c>
      <c r="AI65" s="62">
        <f>COUNTIF(AI5:AI49,"0")</f>
        <v>0</v>
      </c>
      <c r="AK65" s="43"/>
    </row>
    <row r="66" spans="5:37" ht="21" customHeight="1">
      <c r="E66" s="1" t="s">
        <v>517</v>
      </c>
      <c r="G66" s="62">
        <f>COUNTIF(G5:G49,"ร")</f>
        <v>1</v>
      </c>
      <c r="I66" s="62">
        <f>COUNTIF(I5:I49,"ร")</f>
        <v>1</v>
      </c>
      <c r="K66" s="62">
        <f>COUNTIF(K5:K49,"ร")</f>
        <v>18</v>
      </c>
      <c r="M66" s="62">
        <f>COUNTIF(M5:M49,"ร")</f>
        <v>4</v>
      </c>
      <c r="O66" s="62">
        <f>COUNTIF(O5:O49,"ร")</f>
        <v>1</v>
      </c>
      <c r="Q66" s="62">
        <f>COUNTIF(Q5:Q49,"ร")</f>
        <v>3</v>
      </c>
      <c r="S66" s="62">
        <f>COUNTIF(S5:S49,"ร")</f>
        <v>10</v>
      </c>
      <c r="U66" s="62">
        <f>COUNTIF(U5:U49,"ร")</f>
        <v>3</v>
      </c>
      <c r="W66" s="62">
        <f>COUNTIF(W5:W49,"ร")</f>
        <v>1</v>
      </c>
      <c r="Y66" s="62">
        <f>COUNTIF(Y5:Y49,"ร")</f>
        <v>2</v>
      </c>
      <c r="AA66" s="62">
        <f>COUNTIF(AA5:AA49,"ร")</f>
        <v>1</v>
      </c>
      <c r="AC66" s="62">
        <f>COUNTIF(AC5:AC49,"ร")</f>
        <v>4</v>
      </c>
      <c r="AD66" s="53"/>
      <c r="AG66" s="62">
        <f>COUNTIF(AG5:AG49,"ร")</f>
        <v>7</v>
      </c>
      <c r="AI66" s="62">
        <f>COUNTIF(AI5:AI49,"ร")</f>
        <v>12</v>
      </c>
      <c r="AK66" s="43"/>
    </row>
    <row r="67" spans="5:37" ht="21" customHeight="1">
      <c r="E67" s="1" t="s">
        <v>515</v>
      </c>
      <c r="G67" s="62">
        <f>COUNTIF(G5:G49,"มส")</f>
        <v>0</v>
      </c>
      <c r="I67" s="62">
        <f>COUNTIF(I5:I49,"มส")</f>
        <v>0</v>
      </c>
      <c r="K67" s="62">
        <f>COUNTIF(K5:K49,"มส")</f>
        <v>0</v>
      </c>
      <c r="M67" s="62">
        <f>COUNTIF(M5:M49,"มส")</f>
        <v>0</v>
      </c>
      <c r="O67" s="62">
        <f>COUNTIF(O5:O49,"มส")</f>
        <v>0</v>
      </c>
      <c r="Q67" s="62">
        <f>COUNTIF(Q5:Q49,"มส")</f>
        <v>0</v>
      </c>
      <c r="S67" s="62">
        <f>COUNTIF(S5:S49,"มส")</f>
        <v>0</v>
      </c>
      <c r="U67" s="62">
        <f>COUNTIF(U5:U49,"มส")</f>
        <v>0</v>
      </c>
      <c r="W67" s="62">
        <f>COUNTIF(W5:W49,"มส")</f>
        <v>0</v>
      </c>
      <c r="Y67" s="62">
        <f>COUNTIF(Y5:Y49,"มส")</f>
        <v>0</v>
      </c>
      <c r="AA67" s="62">
        <f>COUNTIF(AA5:AA49,"มส")</f>
        <v>0</v>
      </c>
      <c r="AC67" s="62">
        <f>COUNTIF(AC5:AC49,"มส")</f>
        <v>0</v>
      </c>
      <c r="AD67" s="53"/>
      <c r="AG67" s="62">
        <f>COUNTIF(AG5:AG49,"มส")</f>
        <v>0</v>
      </c>
      <c r="AI67" s="62">
        <f>COUNTIF(AI5:AI49,"มส")</f>
        <v>0</v>
      </c>
      <c r="AK67" s="43"/>
    </row>
    <row r="68" ht="21" customHeight="1">
      <c r="AK68" s="43"/>
    </row>
    <row r="69" ht="21" customHeight="1">
      <c r="AK69" s="43"/>
    </row>
    <row r="70" ht="21" customHeight="1">
      <c r="AK70" s="43"/>
    </row>
    <row r="71" ht="21" customHeight="1">
      <c r="AK71" s="43"/>
    </row>
    <row r="72" ht="21" customHeight="1">
      <c r="AK72" s="43"/>
    </row>
    <row r="73" ht="21" customHeight="1">
      <c r="AK73" s="43"/>
    </row>
    <row r="74" ht="21" customHeight="1">
      <c r="AK74" s="43"/>
    </row>
    <row r="75" ht="21" customHeight="1">
      <c r="AK75" s="43"/>
    </row>
    <row r="76" ht="21" customHeight="1">
      <c r="AK76" s="43"/>
    </row>
    <row r="77" ht="21" customHeight="1">
      <c r="AK77" s="43"/>
    </row>
    <row r="78" ht="21" customHeight="1">
      <c r="AK78" s="43"/>
    </row>
    <row r="79" ht="21" customHeight="1">
      <c r="AK79" s="43"/>
    </row>
    <row r="80" ht="21" customHeight="1">
      <c r="AK80" s="43"/>
    </row>
    <row r="81" ht="21" customHeight="1">
      <c r="AK81" s="43"/>
    </row>
  </sheetData>
  <sheetProtection/>
  <mergeCells count="28">
    <mergeCell ref="A1:AL1"/>
    <mergeCell ref="A2:E2"/>
    <mergeCell ref="X2:Y2"/>
    <mergeCell ref="Z2:AA2"/>
    <mergeCell ref="AB2:AC2"/>
    <mergeCell ref="AE2:AG3"/>
    <mergeCell ref="AH2:AI3"/>
    <mergeCell ref="AJ2:AJ3"/>
    <mergeCell ref="AK2:AL3"/>
    <mergeCell ref="A3:A4"/>
    <mergeCell ref="R3:S3"/>
    <mergeCell ref="T3:U3"/>
    <mergeCell ref="B3:B4"/>
    <mergeCell ref="C3:C4"/>
    <mergeCell ref="D3:D4"/>
    <mergeCell ref="E3:E4"/>
    <mergeCell ref="F3:G3"/>
    <mergeCell ref="H3:I3"/>
    <mergeCell ref="C58:D58"/>
    <mergeCell ref="V3:W3"/>
    <mergeCell ref="X3:Y3"/>
    <mergeCell ref="Z3:AA3"/>
    <mergeCell ref="AB3:AC3"/>
    <mergeCell ref="AD3:AD4"/>
    <mergeCell ref="J3:K3"/>
    <mergeCell ref="L3:M3"/>
    <mergeCell ref="N3:O3"/>
    <mergeCell ref="P3:Q3"/>
  </mergeCells>
  <conditionalFormatting sqref="AL5:AM51 AJ5:AJ51 AE5:AE51">
    <cfRule type="cellIs" priority="7" dxfId="0" operator="between" stopIfTrue="1">
      <formula>0</formula>
      <formula>49</formula>
    </cfRule>
  </conditionalFormatting>
  <conditionalFormatting sqref="AL60:AM63">
    <cfRule type="cellIs" priority="6" dxfId="0" operator="between" stopIfTrue="1">
      <formula>0</formula>
      <formula>49</formula>
    </cfRule>
  </conditionalFormatting>
  <conditionalFormatting sqref="AL60:AM63">
    <cfRule type="cellIs" priority="5" dxfId="0" operator="between" stopIfTrue="1">
      <formula>0</formula>
      <formula>49</formula>
    </cfRule>
  </conditionalFormatting>
  <conditionalFormatting sqref="AH5:AI51">
    <cfRule type="cellIs" priority="1" dxfId="0" operator="between" stopIfTrue="1">
      <formula>0</formula>
      <formula>49</formula>
    </cfRule>
  </conditionalFormatting>
  <conditionalFormatting sqref="F5:AC51">
    <cfRule type="cellIs" priority="4" dxfId="0" operator="between" stopIfTrue="1">
      <formula>0</formula>
      <formula>49</formula>
    </cfRule>
  </conditionalFormatting>
  <conditionalFormatting sqref="AF5:AG51">
    <cfRule type="cellIs" priority="2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81"/>
  <sheetViews>
    <sheetView zoomScalePageLayoutView="0" workbookViewId="0" topLeftCell="A1">
      <pane xSplit="5" ySplit="3" topLeftCell="H4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P36" sqref="P36"/>
    </sheetView>
  </sheetViews>
  <sheetFormatPr defaultColWidth="9.140625" defaultRowHeight="21" customHeight="1"/>
  <cols>
    <col min="1" max="1" width="3.57421875" style="14" customWidth="1"/>
    <col min="2" max="2" width="5.00390625" style="14" customWidth="1"/>
    <col min="3" max="3" width="22.28125" style="14" customWidth="1"/>
    <col min="4" max="4" width="12.8515625" style="25" customWidth="1"/>
    <col min="5" max="5" width="14.7109375" style="25" customWidth="1"/>
    <col min="6" max="29" width="2.8515625" style="26" customWidth="1"/>
    <col min="30" max="30" width="8.140625" style="26" customWidth="1"/>
    <col min="31" max="31" width="14.8515625" style="28" customWidth="1"/>
    <col min="32" max="34" width="2.8515625" style="26" customWidth="1"/>
    <col min="35" max="35" width="2.8515625" style="14" customWidth="1"/>
    <col min="36" max="36" width="2.8515625" style="28" customWidth="1"/>
    <col min="37" max="37" width="14.8515625" style="39" customWidth="1"/>
    <col min="38" max="38" width="2.8515625" style="28" customWidth="1"/>
    <col min="39" max="16384" width="9.140625" style="14" customWidth="1"/>
  </cols>
  <sheetData>
    <row r="1" spans="1:38" ht="21" customHeight="1">
      <c r="A1" s="91" t="s">
        <v>782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8" ht="75.75" customHeight="1">
      <c r="A2" s="142" t="s">
        <v>624</v>
      </c>
      <c r="B2" s="143"/>
      <c r="C2" s="143"/>
      <c r="D2" s="143"/>
      <c r="E2" s="144"/>
      <c r="F2" s="30" t="s">
        <v>309</v>
      </c>
      <c r="G2" s="31" t="s">
        <v>12</v>
      </c>
      <c r="H2" s="30" t="s">
        <v>310</v>
      </c>
      <c r="I2" s="31" t="s">
        <v>14</v>
      </c>
      <c r="J2" s="30" t="s">
        <v>311</v>
      </c>
      <c r="K2" s="32" t="s">
        <v>16</v>
      </c>
      <c r="L2" s="30" t="s">
        <v>312</v>
      </c>
      <c r="M2" s="31" t="s">
        <v>18</v>
      </c>
      <c r="N2" s="30" t="s">
        <v>313</v>
      </c>
      <c r="O2" s="31" t="s">
        <v>184</v>
      </c>
      <c r="P2" s="30" t="s">
        <v>314</v>
      </c>
      <c r="Q2" s="31" t="s">
        <v>300</v>
      </c>
      <c r="R2" s="32" t="s">
        <v>315</v>
      </c>
      <c r="S2" s="32" t="s">
        <v>26</v>
      </c>
      <c r="T2" s="30" t="s">
        <v>316</v>
      </c>
      <c r="U2" s="31" t="s">
        <v>28</v>
      </c>
      <c r="V2" s="30" t="s">
        <v>320</v>
      </c>
      <c r="W2" s="31" t="s">
        <v>321</v>
      </c>
      <c r="X2" s="115" t="s">
        <v>317</v>
      </c>
      <c r="Y2" s="116"/>
      <c r="Z2" s="115" t="s">
        <v>318</v>
      </c>
      <c r="AA2" s="116"/>
      <c r="AB2" s="115" t="s">
        <v>319</v>
      </c>
      <c r="AC2" s="116"/>
      <c r="AD2" s="34" t="s">
        <v>323</v>
      </c>
      <c r="AE2" s="102" t="s">
        <v>29</v>
      </c>
      <c r="AF2" s="102"/>
      <c r="AG2" s="102"/>
      <c r="AH2" s="101" t="s">
        <v>30</v>
      </c>
      <c r="AI2" s="101"/>
      <c r="AJ2" s="137" t="s">
        <v>322</v>
      </c>
      <c r="AK2" s="134" t="s">
        <v>191</v>
      </c>
      <c r="AL2" s="134"/>
    </row>
    <row r="3" spans="1:38" ht="15" customHeight="1">
      <c r="A3" s="101" t="s">
        <v>0</v>
      </c>
      <c r="B3" s="124" t="s">
        <v>1</v>
      </c>
      <c r="C3" s="102" t="s">
        <v>2</v>
      </c>
      <c r="D3" s="103" t="s">
        <v>3</v>
      </c>
      <c r="E3" s="134" t="s">
        <v>192</v>
      </c>
      <c r="F3" s="100">
        <v>1</v>
      </c>
      <c r="G3" s="100"/>
      <c r="H3" s="100">
        <v>0.5</v>
      </c>
      <c r="I3" s="100"/>
      <c r="J3" s="100">
        <v>0.5</v>
      </c>
      <c r="K3" s="100"/>
      <c r="L3" s="100">
        <v>0.5</v>
      </c>
      <c r="M3" s="100"/>
      <c r="N3" s="100">
        <v>0.5</v>
      </c>
      <c r="O3" s="100"/>
      <c r="P3" s="100">
        <v>0.5</v>
      </c>
      <c r="Q3" s="100"/>
      <c r="R3" s="105">
        <v>0.5</v>
      </c>
      <c r="S3" s="106"/>
      <c r="T3" s="100">
        <v>1</v>
      </c>
      <c r="U3" s="100"/>
      <c r="V3" s="100">
        <v>0.5</v>
      </c>
      <c r="W3" s="100"/>
      <c r="X3" s="100">
        <v>6</v>
      </c>
      <c r="Y3" s="100"/>
      <c r="Z3" s="100">
        <v>0.5</v>
      </c>
      <c r="AA3" s="100"/>
      <c r="AB3" s="100">
        <v>1.5</v>
      </c>
      <c r="AC3" s="100"/>
      <c r="AD3" s="138">
        <f>SUM(F3:AC3)</f>
        <v>13.5</v>
      </c>
      <c r="AE3" s="102"/>
      <c r="AF3" s="102"/>
      <c r="AG3" s="102"/>
      <c r="AH3" s="101"/>
      <c r="AI3" s="101"/>
      <c r="AJ3" s="137"/>
      <c r="AK3" s="134"/>
      <c r="AL3" s="134"/>
    </row>
    <row r="4" spans="1:38" ht="47.25" customHeight="1">
      <c r="A4" s="101"/>
      <c r="B4" s="125"/>
      <c r="C4" s="102"/>
      <c r="D4" s="104"/>
      <c r="E4" s="134"/>
      <c r="F4" s="18" t="s">
        <v>4</v>
      </c>
      <c r="G4" s="18" t="s">
        <v>5</v>
      </c>
      <c r="H4" s="18" t="s">
        <v>4</v>
      </c>
      <c r="I4" s="18" t="s">
        <v>5</v>
      </c>
      <c r="J4" s="18" t="s">
        <v>4</v>
      </c>
      <c r="K4" s="18" t="s">
        <v>5</v>
      </c>
      <c r="L4" s="18" t="s">
        <v>4</v>
      </c>
      <c r="M4" s="18" t="s">
        <v>5</v>
      </c>
      <c r="N4" s="18" t="s">
        <v>4</v>
      </c>
      <c r="O4" s="18" t="s">
        <v>5</v>
      </c>
      <c r="P4" s="18" t="s">
        <v>4</v>
      </c>
      <c r="Q4" s="18" t="s">
        <v>5</v>
      </c>
      <c r="R4" s="18" t="s">
        <v>4</v>
      </c>
      <c r="S4" s="18" t="s">
        <v>5</v>
      </c>
      <c r="T4" s="18" t="s">
        <v>4</v>
      </c>
      <c r="U4" s="18" t="s">
        <v>5</v>
      </c>
      <c r="V4" s="18" t="s">
        <v>4</v>
      </c>
      <c r="W4" s="18" t="s">
        <v>5</v>
      </c>
      <c r="X4" s="18" t="s">
        <v>4</v>
      </c>
      <c r="Y4" s="18" t="s">
        <v>5</v>
      </c>
      <c r="Z4" s="18" t="s">
        <v>4</v>
      </c>
      <c r="AA4" s="18" t="s">
        <v>5</v>
      </c>
      <c r="AB4" s="18" t="s">
        <v>4</v>
      </c>
      <c r="AC4" s="18" t="s">
        <v>5</v>
      </c>
      <c r="AD4" s="139"/>
      <c r="AE4" s="9" t="s">
        <v>9</v>
      </c>
      <c r="AF4" s="18" t="s">
        <v>4</v>
      </c>
      <c r="AG4" s="18" t="s">
        <v>5</v>
      </c>
      <c r="AH4" s="18" t="s">
        <v>4</v>
      </c>
      <c r="AI4" s="18" t="s">
        <v>5</v>
      </c>
      <c r="AJ4" s="33" t="s">
        <v>5</v>
      </c>
      <c r="AK4" s="9" t="s">
        <v>33</v>
      </c>
      <c r="AL4" s="33" t="s">
        <v>5</v>
      </c>
    </row>
    <row r="5" spans="1:38" ht="21" customHeight="1">
      <c r="A5" s="1">
        <v>1</v>
      </c>
      <c r="B5" s="1">
        <v>2971</v>
      </c>
      <c r="C5" s="2" t="s">
        <v>218</v>
      </c>
      <c r="D5" s="1" t="s">
        <v>46</v>
      </c>
      <c r="E5" s="1" t="s">
        <v>147</v>
      </c>
      <c r="F5" s="21">
        <v>55</v>
      </c>
      <c r="G5" s="1" t="str">
        <f>IF(F5&gt;=80,"4",IF(F5&gt;=75,"3.5",IF(F5&gt;=70,"3",IF(F5&gt;=65,"2.5",IF(F5&gt;=60,"2",IF(F5&gt;=55,"1.5",IF(F5&gt;=50,"1",IF(F5&gt;=1,"0","ร"))))))))</f>
        <v>1.5</v>
      </c>
      <c r="H5" s="21">
        <v>63</v>
      </c>
      <c r="I5" s="1" t="str">
        <f aca="true" t="shared" si="0" ref="I5:I20">IF(H5&gt;=80,"4",IF(H5&gt;=75,"3.5",IF(H5&gt;=70,"3",IF(H5&gt;=65,"2.5",IF(H5&gt;=60,"2",IF(H5&gt;=55,"1.5",IF(H5&gt;=50,"1",IF(H5&gt;=1,"0","ร"))))))))</f>
        <v>2</v>
      </c>
      <c r="J5" s="21">
        <v>60</v>
      </c>
      <c r="K5" s="1" t="str">
        <f aca="true" t="shared" si="1" ref="K5:K20">IF(J5&gt;=80,"4",IF(J5&gt;=75,"3.5",IF(J5&gt;=70,"3",IF(J5&gt;=65,"2.5",IF(J5&gt;=60,"2",IF(J5&gt;=55,"1.5",IF(J5&gt;=50,"1",IF(J5&gt;=1,"0","ร"))))))))</f>
        <v>2</v>
      </c>
      <c r="L5" s="21">
        <v>69</v>
      </c>
      <c r="M5" s="1" t="str">
        <f aca="true" t="shared" si="2" ref="M5:M20">IF(L5&gt;=80,"4",IF(L5&gt;=75,"3.5",IF(L5&gt;=70,"3",IF(L5&gt;=65,"2.5",IF(L5&gt;=60,"2",IF(L5&gt;=55,"1.5",IF(L5&gt;=50,"1",IF(L5&gt;=1,"0","ร"))))))))</f>
        <v>2.5</v>
      </c>
      <c r="N5" s="21">
        <v>80</v>
      </c>
      <c r="O5" s="1" t="str">
        <f aca="true" t="shared" si="3" ref="O5:O20">IF(N5&gt;=80,"4",IF(N5&gt;=75,"3.5",IF(N5&gt;=70,"3",IF(N5&gt;=65,"2.5",IF(N5&gt;=60,"2",IF(N5&gt;=55,"1.5",IF(N5&gt;=50,"1",IF(N5&gt;=1,"0","ร"))))))))</f>
        <v>4</v>
      </c>
      <c r="P5" s="21">
        <v>71</v>
      </c>
      <c r="Q5" s="1" t="str">
        <f aca="true" t="shared" si="4" ref="Q5:Q20">IF(P5&gt;=80,"4",IF(P5&gt;=75,"3.5",IF(P5&gt;=70,"3",IF(P5&gt;=65,"2.5",IF(P5&gt;=60,"2",IF(P5&gt;=55,"1.5",IF(P5&gt;=50,"1",IF(P5&gt;=1,"0","ร"))))))))</f>
        <v>3</v>
      </c>
      <c r="R5" s="21">
        <v>62</v>
      </c>
      <c r="S5" s="1" t="str">
        <f aca="true" t="shared" si="5" ref="S5:S20">IF(R5&gt;=80,"4",IF(R5&gt;=75,"3.5",IF(R5&gt;=70,"3",IF(R5&gt;=65,"2.5",IF(R5&gt;=60,"2",IF(R5&gt;=55,"1.5",IF(R5&gt;=50,"1",IF(R5&gt;=1,"0","ร"))))))))</f>
        <v>2</v>
      </c>
      <c r="T5" s="21">
        <v>58</v>
      </c>
      <c r="U5" s="1" t="str">
        <f aca="true" t="shared" si="6" ref="U5:U20">IF(T5&gt;=80,"4",IF(T5&gt;=75,"3.5",IF(T5&gt;=70,"3",IF(T5&gt;=65,"2.5",IF(T5&gt;=60,"2",IF(T5&gt;=55,"1.5",IF(T5&gt;=50,"1",IF(T5&gt;=1,"0","ร"))))))))</f>
        <v>1.5</v>
      </c>
      <c r="V5" s="21">
        <v>55</v>
      </c>
      <c r="W5" s="1" t="str">
        <f aca="true" t="shared" si="7" ref="W5:W20">IF(V5&gt;=80,"4",IF(V5&gt;=75,"3.5",IF(V5&gt;=70,"3",IF(V5&gt;=65,"2.5",IF(V5&gt;=60,"2",IF(V5&gt;=55,"1.5",IF(V5&gt;=50,"1",IF(V5&gt;=1,"0","ร"))))))))</f>
        <v>1.5</v>
      </c>
      <c r="X5" s="21">
        <v>70</v>
      </c>
      <c r="Y5" s="1" t="str">
        <f aca="true" t="shared" si="8" ref="Y5:Y20">IF(X5&gt;=80,"4",IF(X5&gt;=75,"3.5",IF(X5&gt;=70,"3",IF(X5&gt;=65,"2.5",IF(X5&gt;=60,"2",IF(X5&gt;=55,"1.5",IF(X5&gt;=50,"1",IF(X5&gt;=1,"0","ร"))))))))</f>
        <v>3</v>
      </c>
      <c r="Z5" s="21">
        <v>77</v>
      </c>
      <c r="AA5" s="1" t="str">
        <f aca="true" t="shared" si="9" ref="AA5:AA20">IF(Z5&gt;=80,"4",IF(Z5&gt;=75,"3.5",IF(Z5&gt;=70,"3",IF(Z5&gt;=65,"2.5",IF(Z5&gt;=60,"2",IF(Z5&gt;=55,"1.5",IF(Z5&gt;=50,"1",IF(Z5&gt;=1,"0","ร"))))))))</f>
        <v>3.5</v>
      </c>
      <c r="AB5" s="21">
        <v>87</v>
      </c>
      <c r="AC5" s="1" t="str">
        <f aca="true" t="shared" si="10" ref="AC5:AC48">IF(AB5&gt;=80,"4",IF(AB5&gt;=75,"3.5",IF(AB5&gt;=70,"3",IF(AB5&gt;=65,"2.5",IF(AB5&gt;=60,"2",IF(AB5&gt;=55,"1.5",IF(AB5&gt;=50,"1",IF(AB5&gt;=1,"0","ร"))))))))</f>
        <v>4</v>
      </c>
      <c r="AD5" s="37">
        <f>(G5*1+I5*0.5+K5*0.5+M5*0.5+O5*0.5+Q5*0.5+S5*0.5+U5*1+W5*0.5+Y5*6+AA5*0.5+AC5*1.5)/13.5</f>
        <v>2.759259259259259</v>
      </c>
      <c r="AE5" s="9" t="s">
        <v>801</v>
      </c>
      <c r="AF5" s="21">
        <v>74</v>
      </c>
      <c r="AG5" s="1" t="str">
        <f aca="true" t="shared" si="11" ref="AG5:AG48">IF(AF5&gt;=80,"4",IF(AF5&gt;=75,"3.5",IF(AF5&gt;=70,"3",IF(AF5&gt;=65,"2.5",IF(AF5&gt;=60,"2",IF(AF5&gt;=55,"1.5",IF(AF5&gt;=50,"1",IF(AF5&gt;=1,"0","ร"))))))))</f>
        <v>3</v>
      </c>
      <c r="AH5" s="21">
        <v>0</v>
      </c>
      <c r="AI5" s="1" t="str">
        <f aca="true" t="shared" si="12" ref="AI5:AI48">IF(AH5&gt;=80,"4",IF(AH5&gt;=75,"3.5",IF(AH5&gt;=70,"3",IF(AH5&gt;=65,"2.5",IF(AH5&gt;=60,"2",IF(AH5&gt;=55,"1.5",IF(AH5&gt;=50,"1",IF(AH5&gt;=1,"0","ร"))))))))</f>
        <v>ร</v>
      </c>
      <c r="AJ5" s="35" t="s">
        <v>783</v>
      </c>
      <c r="AK5" s="42" t="s">
        <v>795</v>
      </c>
      <c r="AL5" s="35" t="s">
        <v>783</v>
      </c>
    </row>
    <row r="6" spans="1:38" ht="21" customHeight="1">
      <c r="A6" s="1">
        <v>2</v>
      </c>
      <c r="B6" s="1">
        <v>2975</v>
      </c>
      <c r="C6" s="3" t="s">
        <v>219</v>
      </c>
      <c r="D6" s="12" t="s">
        <v>45</v>
      </c>
      <c r="E6" s="1" t="s">
        <v>147</v>
      </c>
      <c r="F6" s="21">
        <v>79</v>
      </c>
      <c r="G6" s="1" t="str">
        <f aca="true" t="shared" si="13" ref="G6:G48">IF(F6&gt;=80,"4",IF(F6&gt;=75,"3.5",IF(F6&gt;=70,"3",IF(F6&gt;=65,"2.5",IF(F6&gt;=60,"2",IF(F6&gt;=55,"1.5",IF(F6&gt;=50,"1",IF(F6&gt;=1,"0","ร"))))))))</f>
        <v>3.5</v>
      </c>
      <c r="H6" s="21">
        <v>69</v>
      </c>
      <c r="I6" s="1" t="str">
        <f t="shared" si="0"/>
        <v>2.5</v>
      </c>
      <c r="J6" s="21">
        <v>64</v>
      </c>
      <c r="K6" s="1" t="str">
        <f t="shared" si="1"/>
        <v>2</v>
      </c>
      <c r="L6" s="21">
        <v>70</v>
      </c>
      <c r="M6" s="1" t="str">
        <f t="shared" si="2"/>
        <v>3</v>
      </c>
      <c r="N6" s="21">
        <v>76</v>
      </c>
      <c r="O6" s="1" t="str">
        <f t="shared" si="3"/>
        <v>3.5</v>
      </c>
      <c r="P6" s="21">
        <v>69</v>
      </c>
      <c r="Q6" s="1" t="str">
        <f t="shared" si="4"/>
        <v>2.5</v>
      </c>
      <c r="R6" s="21">
        <v>54</v>
      </c>
      <c r="S6" s="1" t="str">
        <f t="shared" si="5"/>
        <v>1</v>
      </c>
      <c r="T6" s="21">
        <v>60</v>
      </c>
      <c r="U6" s="1" t="str">
        <f t="shared" si="6"/>
        <v>2</v>
      </c>
      <c r="V6" s="21">
        <v>74</v>
      </c>
      <c r="W6" s="1" t="str">
        <f t="shared" si="7"/>
        <v>3</v>
      </c>
      <c r="X6" s="21">
        <v>79</v>
      </c>
      <c r="Y6" s="1" t="str">
        <f t="shared" si="8"/>
        <v>3.5</v>
      </c>
      <c r="Z6" s="21">
        <v>78</v>
      </c>
      <c r="AA6" s="1" t="str">
        <f t="shared" si="9"/>
        <v>3.5</v>
      </c>
      <c r="AB6" s="21">
        <v>87</v>
      </c>
      <c r="AC6" s="1" t="str">
        <f t="shared" si="10"/>
        <v>4</v>
      </c>
      <c r="AD6" s="37">
        <f aca="true" t="shared" si="14" ref="AD6:AD48">(G6*1+I6*0.5+K6*0.5+M6*0.5+O6*0.5+Q6*0.5+S6*0.5+U6*1+W6*0.5+Y6*6+AA6*0.5+AC6*1.5)/13.5</f>
        <v>3.185185185185185</v>
      </c>
      <c r="AE6" s="9" t="s">
        <v>801</v>
      </c>
      <c r="AF6" s="21">
        <v>74</v>
      </c>
      <c r="AG6" s="1" t="str">
        <f t="shared" si="11"/>
        <v>3</v>
      </c>
      <c r="AH6" s="21">
        <v>78</v>
      </c>
      <c r="AI6" s="1" t="str">
        <f t="shared" si="12"/>
        <v>3.5</v>
      </c>
      <c r="AJ6" s="35" t="s">
        <v>783</v>
      </c>
      <c r="AK6" s="42" t="s">
        <v>798</v>
      </c>
      <c r="AL6" s="35" t="s">
        <v>783</v>
      </c>
    </row>
    <row r="7" spans="1:38" ht="21" customHeight="1">
      <c r="A7" s="1">
        <v>3</v>
      </c>
      <c r="B7" s="1">
        <v>2978</v>
      </c>
      <c r="C7" s="3" t="s">
        <v>220</v>
      </c>
      <c r="D7" s="12" t="s">
        <v>45</v>
      </c>
      <c r="E7" s="1" t="s">
        <v>149</v>
      </c>
      <c r="F7" s="21">
        <v>85</v>
      </c>
      <c r="G7" s="1" t="str">
        <f t="shared" si="13"/>
        <v>4</v>
      </c>
      <c r="H7" s="21">
        <v>70</v>
      </c>
      <c r="I7" s="1" t="str">
        <f t="shared" si="0"/>
        <v>3</v>
      </c>
      <c r="J7" s="21">
        <v>75</v>
      </c>
      <c r="K7" s="1" t="str">
        <f t="shared" si="1"/>
        <v>3.5</v>
      </c>
      <c r="L7" s="21">
        <v>67</v>
      </c>
      <c r="M7" s="1" t="str">
        <f t="shared" si="2"/>
        <v>2.5</v>
      </c>
      <c r="N7" s="21">
        <v>82</v>
      </c>
      <c r="O7" s="1" t="str">
        <f t="shared" si="3"/>
        <v>4</v>
      </c>
      <c r="P7" s="21">
        <v>62</v>
      </c>
      <c r="Q7" s="1" t="str">
        <f t="shared" si="4"/>
        <v>2</v>
      </c>
      <c r="R7" s="21">
        <v>53</v>
      </c>
      <c r="S7" s="1" t="str">
        <f t="shared" si="5"/>
        <v>1</v>
      </c>
      <c r="T7" s="21">
        <v>58</v>
      </c>
      <c r="U7" s="1" t="str">
        <f t="shared" si="6"/>
        <v>1.5</v>
      </c>
      <c r="V7" s="21">
        <v>82</v>
      </c>
      <c r="W7" s="1" t="str">
        <f t="shared" si="7"/>
        <v>4</v>
      </c>
      <c r="X7" s="21">
        <v>91</v>
      </c>
      <c r="Y7" s="1" t="str">
        <f t="shared" si="8"/>
        <v>4</v>
      </c>
      <c r="Z7" s="21">
        <v>79</v>
      </c>
      <c r="AA7" s="1" t="str">
        <f t="shared" si="9"/>
        <v>3.5</v>
      </c>
      <c r="AB7" s="21">
        <v>87</v>
      </c>
      <c r="AC7" s="1" t="str">
        <f t="shared" si="10"/>
        <v>4</v>
      </c>
      <c r="AD7" s="37">
        <f t="shared" si="14"/>
        <v>3.5</v>
      </c>
      <c r="AE7" s="9" t="s">
        <v>801</v>
      </c>
      <c r="AF7" s="21">
        <v>73</v>
      </c>
      <c r="AG7" s="1" t="str">
        <f t="shared" si="11"/>
        <v>3</v>
      </c>
      <c r="AH7" s="21">
        <v>77</v>
      </c>
      <c r="AI7" s="1" t="str">
        <f t="shared" si="12"/>
        <v>3.5</v>
      </c>
      <c r="AJ7" s="35" t="s">
        <v>783</v>
      </c>
      <c r="AK7" s="42" t="s">
        <v>798</v>
      </c>
      <c r="AL7" s="35" t="s">
        <v>783</v>
      </c>
    </row>
    <row r="8" spans="1:38" ht="21" customHeight="1">
      <c r="A8" s="1">
        <v>4</v>
      </c>
      <c r="B8" s="1">
        <v>2981</v>
      </c>
      <c r="C8" s="3" t="s">
        <v>221</v>
      </c>
      <c r="D8" s="12" t="s">
        <v>45</v>
      </c>
      <c r="E8" s="1" t="s">
        <v>156</v>
      </c>
      <c r="F8" s="21">
        <v>89</v>
      </c>
      <c r="G8" s="1" t="str">
        <f t="shared" si="13"/>
        <v>4</v>
      </c>
      <c r="H8" s="21">
        <v>77</v>
      </c>
      <c r="I8" s="1" t="str">
        <f t="shared" si="0"/>
        <v>3.5</v>
      </c>
      <c r="J8" s="21">
        <v>79</v>
      </c>
      <c r="K8" s="1" t="str">
        <f t="shared" si="1"/>
        <v>3.5</v>
      </c>
      <c r="L8" s="21">
        <v>70</v>
      </c>
      <c r="M8" s="1" t="str">
        <f t="shared" si="2"/>
        <v>3</v>
      </c>
      <c r="N8" s="21">
        <v>77</v>
      </c>
      <c r="O8" s="1" t="str">
        <f t="shared" si="3"/>
        <v>3.5</v>
      </c>
      <c r="P8" s="21">
        <v>57</v>
      </c>
      <c r="Q8" s="1" t="str">
        <f t="shared" si="4"/>
        <v>1.5</v>
      </c>
      <c r="R8" s="21">
        <v>60</v>
      </c>
      <c r="S8" s="1" t="str">
        <f t="shared" si="5"/>
        <v>2</v>
      </c>
      <c r="T8" s="21">
        <v>60</v>
      </c>
      <c r="U8" s="1" t="str">
        <f t="shared" si="6"/>
        <v>2</v>
      </c>
      <c r="V8" s="21">
        <v>80</v>
      </c>
      <c r="W8" s="1" t="str">
        <f t="shared" si="7"/>
        <v>4</v>
      </c>
      <c r="X8" s="21">
        <v>81</v>
      </c>
      <c r="Y8" s="1" t="str">
        <f t="shared" si="8"/>
        <v>4</v>
      </c>
      <c r="Z8" s="21">
        <v>79</v>
      </c>
      <c r="AA8" s="1" t="str">
        <f t="shared" si="9"/>
        <v>3.5</v>
      </c>
      <c r="AB8" s="21">
        <v>80</v>
      </c>
      <c r="AC8" s="1" t="str">
        <f t="shared" si="10"/>
        <v>4</v>
      </c>
      <c r="AD8" s="37">
        <f t="shared" si="14"/>
        <v>3.574074074074074</v>
      </c>
      <c r="AE8" s="9" t="s">
        <v>801</v>
      </c>
      <c r="AF8" s="21">
        <v>66</v>
      </c>
      <c r="AG8" s="1" t="str">
        <f t="shared" si="11"/>
        <v>2.5</v>
      </c>
      <c r="AH8" s="21">
        <v>76</v>
      </c>
      <c r="AI8" s="1" t="str">
        <f t="shared" si="12"/>
        <v>3.5</v>
      </c>
      <c r="AJ8" s="35" t="s">
        <v>783</v>
      </c>
      <c r="AK8" s="42" t="s">
        <v>795</v>
      </c>
      <c r="AL8" s="35" t="s">
        <v>783</v>
      </c>
    </row>
    <row r="9" spans="1:38" ht="21" customHeight="1">
      <c r="A9" s="1">
        <v>5</v>
      </c>
      <c r="B9" s="1">
        <v>2982</v>
      </c>
      <c r="C9" s="3" t="s">
        <v>222</v>
      </c>
      <c r="D9" s="1" t="s">
        <v>46</v>
      </c>
      <c r="E9" s="1" t="s">
        <v>214</v>
      </c>
      <c r="F9" s="21">
        <v>78</v>
      </c>
      <c r="G9" s="1" t="str">
        <f t="shared" si="13"/>
        <v>3.5</v>
      </c>
      <c r="H9" s="21">
        <v>76</v>
      </c>
      <c r="I9" s="1" t="str">
        <f t="shared" si="0"/>
        <v>3.5</v>
      </c>
      <c r="J9" s="21">
        <v>74</v>
      </c>
      <c r="K9" s="1" t="str">
        <f t="shared" si="1"/>
        <v>3</v>
      </c>
      <c r="L9" s="21">
        <v>71</v>
      </c>
      <c r="M9" s="1" t="str">
        <f t="shared" si="2"/>
        <v>3</v>
      </c>
      <c r="N9" s="21">
        <v>80</v>
      </c>
      <c r="O9" s="1" t="str">
        <f t="shared" si="3"/>
        <v>4</v>
      </c>
      <c r="P9" s="21">
        <v>57</v>
      </c>
      <c r="Q9" s="1" t="str">
        <f t="shared" si="4"/>
        <v>1.5</v>
      </c>
      <c r="R9" s="21">
        <v>62</v>
      </c>
      <c r="S9" s="1" t="str">
        <f t="shared" si="5"/>
        <v>2</v>
      </c>
      <c r="T9" s="21">
        <v>59</v>
      </c>
      <c r="U9" s="1" t="str">
        <f t="shared" si="6"/>
        <v>1.5</v>
      </c>
      <c r="V9" s="21">
        <v>74</v>
      </c>
      <c r="W9" s="1" t="str">
        <f t="shared" si="7"/>
        <v>3</v>
      </c>
      <c r="X9" s="21">
        <v>83</v>
      </c>
      <c r="Y9" s="1" t="str">
        <f t="shared" si="8"/>
        <v>4</v>
      </c>
      <c r="Z9" s="21">
        <v>77</v>
      </c>
      <c r="AA9" s="1" t="str">
        <f t="shared" si="9"/>
        <v>3.5</v>
      </c>
      <c r="AB9" s="21">
        <v>77</v>
      </c>
      <c r="AC9" s="1" t="str">
        <f t="shared" si="10"/>
        <v>3.5</v>
      </c>
      <c r="AD9" s="37">
        <f t="shared" si="14"/>
        <v>3.4074074074074074</v>
      </c>
      <c r="AE9" s="9" t="s">
        <v>801</v>
      </c>
      <c r="AF9" s="21">
        <v>66</v>
      </c>
      <c r="AG9" s="1" t="str">
        <f t="shared" si="11"/>
        <v>2.5</v>
      </c>
      <c r="AH9" s="21">
        <v>75</v>
      </c>
      <c r="AI9" s="1" t="str">
        <f t="shared" si="12"/>
        <v>3.5</v>
      </c>
      <c r="AJ9" s="35" t="s">
        <v>783</v>
      </c>
      <c r="AK9" s="42" t="s">
        <v>795</v>
      </c>
      <c r="AL9" s="35" t="s">
        <v>783</v>
      </c>
    </row>
    <row r="10" spans="1:38" ht="21" customHeight="1">
      <c r="A10" s="1">
        <v>6</v>
      </c>
      <c r="B10" s="1">
        <v>2984</v>
      </c>
      <c r="C10" s="3" t="s">
        <v>223</v>
      </c>
      <c r="D10" s="1" t="s">
        <v>46</v>
      </c>
      <c r="E10" s="1" t="s">
        <v>214</v>
      </c>
      <c r="F10" s="21">
        <v>88</v>
      </c>
      <c r="G10" s="1" t="str">
        <f t="shared" si="13"/>
        <v>4</v>
      </c>
      <c r="H10" s="21">
        <v>68</v>
      </c>
      <c r="I10" s="1" t="str">
        <f t="shared" si="0"/>
        <v>2.5</v>
      </c>
      <c r="J10" s="21">
        <v>76</v>
      </c>
      <c r="K10" s="1" t="str">
        <f t="shared" si="1"/>
        <v>3.5</v>
      </c>
      <c r="L10" s="21">
        <v>72</v>
      </c>
      <c r="M10" s="1" t="str">
        <f t="shared" si="2"/>
        <v>3</v>
      </c>
      <c r="N10" s="21">
        <v>80</v>
      </c>
      <c r="O10" s="1" t="str">
        <f t="shared" si="3"/>
        <v>4</v>
      </c>
      <c r="P10" s="21">
        <v>60</v>
      </c>
      <c r="Q10" s="1" t="str">
        <f t="shared" si="4"/>
        <v>2</v>
      </c>
      <c r="R10" s="21">
        <v>61</v>
      </c>
      <c r="S10" s="1" t="str">
        <f t="shared" si="5"/>
        <v>2</v>
      </c>
      <c r="T10" s="21">
        <v>58</v>
      </c>
      <c r="U10" s="1" t="str">
        <f t="shared" si="6"/>
        <v>1.5</v>
      </c>
      <c r="V10" s="21">
        <v>80</v>
      </c>
      <c r="W10" s="1" t="str">
        <f t="shared" si="7"/>
        <v>4</v>
      </c>
      <c r="X10" s="21">
        <v>79</v>
      </c>
      <c r="Y10" s="1" t="str">
        <f t="shared" si="8"/>
        <v>3.5</v>
      </c>
      <c r="Z10" s="21">
        <v>78</v>
      </c>
      <c r="AA10" s="1" t="str">
        <f t="shared" si="9"/>
        <v>3.5</v>
      </c>
      <c r="AB10" s="21">
        <v>67</v>
      </c>
      <c r="AC10" s="1" t="str">
        <f t="shared" si="10"/>
        <v>2.5</v>
      </c>
      <c r="AD10" s="37">
        <f t="shared" si="14"/>
        <v>3.1481481481481484</v>
      </c>
      <c r="AE10" s="9" t="s">
        <v>801</v>
      </c>
      <c r="AF10" s="21">
        <v>74</v>
      </c>
      <c r="AG10" s="1" t="str">
        <f t="shared" si="11"/>
        <v>3</v>
      </c>
      <c r="AH10" s="21">
        <v>78</v>
      </c>
      <c r="AI10" s="1" t="str">
        <f t="shared" si="12"/>
        <v>3.5</v>
      </c>
      <c r="AJ10" s="35" t="s">
        <v>783</v>
      </c>
      <c r="AK10" s="42" t="s">
        <v>795</v>
      </c>
      <c r="AL10" s="35" t="s">
        <v>783</v>
      </c>
    </row>
    <row r="11" spans="1:38" ht="21" customHeight="1">
      <c r="A11" s="1">
        <v>7</v>
      </c>
      <c r="B11" s="1">
        <v>3005</v>
      </c>
      <c r="C11" s="3" t="s">
        <v>230</v>
      </c>
      <c r="D11" s="12" t="s">
        <v>45</v>
      </c>
      <c r="E11" s="1" t="s">
        <v>156</v>
      </c>
      <c r="F11" s="21">
        <v>59</v>
      </c>
      <c r="G11" s="1" t="str">
        <f t="shared" si="13"/>
        <v>1.5</v>
      </c>
      <c r="H11" s="21">
        <v>63</v>
      </c>
      <c r="I11" s="1" t="str">
        <f t="shared" si="0"/>
        <v>2</v>
      </c>
      <c r="J11" s="21">
        <v>73</v>
      </c>
      <c r="K11" s="1" t="str">
        <f t="shared" si="1"/>
        <v>3</v>
      </c>
      <c r="L11" s="21">
        <v>71</v>
      </c>
      <c r="M11" s="1" t="str">
        <f t="shared" si="2"/>
        <v>3</v>
      </c>
      <c r="N11" s="21">
        <v>77</v>
      </c>
      <c r="O11" s="1" t="str">
        <f t="shared" si="3"/>
        <v>3.5</v>
      </c>
      <c r="P11" s="21">
        <v>64</v>
      </c>
      <c r="Q11" s="1" t="str">
        <f t="shared" si="4"/>
        <v>2</v>
      </c>
      <c r="R11" s="21">
        <v>53</v>
      </c>
      <c r="S11" s="1" t="str">
        <f t="shared" si="5"/>
        <v>1</v>
      </c>
      <c r="T11" s="21">
        <v>56</v>
      </c>
      <c r="U11" s="1" t="str">
        <f t="shared" si="6"/>
        <v>1.5</v>
      </c>
      <c r="V11" s="21">
        <v>63</v>
      </c>
      <c r="W11" s="1" t="str">
        <f t="shared" si="7"/>
        <v>2</v>
      </c>
      <c r="X11" s="21">
        <v>76</v>
      </c>
      <c r="Y11" s="1" t="str">
        <f t="shared" si="8"/>
        <v>3.5</v>
      </c>
      <c r="Z11" s="21">
        <v>80</v>
      </c>
      <c r="AA11" s="1" t="str">
        <f t="shared" si="9"/>
        <v>4</v>
      </c>
      <c r="AB11" s="21">
        <v>81</v>
      </c>
      <c r="AC11" s="1" t="str">
        <f t="shared" si="10"/>
        <v>4</v>
      </c>
      <c r="AD11" s="37">
        <f t="shared" si="14"/>
        <v>2.9814814814814814</v>
      </c>
      <c r="AE11" s="9" t="s">
        <v>801</v>
      </c>
      <c r="AF11" s="21">
        <v>70</v>
      </c>
      <c r="AG11" s="1" t="str">
        <f t="shared" si="11"/>
        <v>3</v>
      </c>
      <c r="AH11" s="21">
        <v>82</v>
      </c>
      <c r="AI11" s="1" t="str">
        <f t="shared" si="12"/>
        <v>4</v>
      </c>
      <c r="AJ11" s="35" t="s">
        <v>783</v>
      </c>
      <c r="AK11" s="42" t="s">
        <v>789</v>
      </c>
      <c r="AL11" s="35" t="s">
        <v>783</v>
      </c>
    </row>
    <row r="12" spans="1:38" ht="21" customHeight="1">
      <c r="A12" s="1">
        <v>8</v>
      </c>
      <c r="B12" s="1">
        <v>3010</v>
      </c>
      <c r="C12" s="3" t="s">
        <v>232</v>
      </c>
      <c r="D12" s="12" t="s">
        <v>46</v>
      </c>
      <c r="E12" s="1" t="s">
        <v>156</v>
      </c>
      <c r="F12" s="21">
        <v>83</v>
      </c>
      <c r="G12" s="1" t="str">
        <f t="shared" si="13"/>
        <v>4</v>
      </c>
      <c r="H12" s="21">
        <v>71</v>
      </c>
      <c r="I12" s="1" t="str">
        <f t="shared" si="0"/>
        <v>3</v>
      </c>
      <c r="J12" s="21">
        <v>80</v>
      </c>
      <c r="K12" s="1" t="str">
        <f t="shared" si="1"/>
        <v>4</v>
      </c>
      <c r="L12" s="21">
        <v>65</v>
      </c>
      <c r="M12" s="1" t="str">
        <f t="shared" si="2"/>
        <v>2.5</v>
      </c>
      <c r="N12" s="21">
        <v>83</v>
      </c>
      <c r="O12" s="1" t="str">
        <f t="shared" si="3"/>
        <v>4</v>
      </c>
      <c r="P12" s="21">
        <v>66</v>
      </c>
      <c r="Q12" s="1" t="str">
        <f t="shared" si="4"/>
        <v>2.5</v>
      </c>
      <c r="R12" s="21">
        <v>68</v>
      </c>
      <c r="S12" s="1" t="str">
        <f t="shared" si="5"/>
        <v>2.5</v>
      </c>
      <c r="T12" s="21">
        <v>51</v>
      </c>
      <c r="U12" s="1" t="str">
        <f t="shared" si="6"/>
        <v>1</v>
      </c>
      <c r="V12" s="21">
        <v>73</v>
      </c>
      <c r="W12" s="1" t="str">
        <f t="shared" si="7"/>
        <v>3</v>
      </c>
      <c r="X12" s="21">
        <v>87</v>
      </c>
      <c r="Y12" s="1" t="str">
        <f t="shared" si="8"/>
        <v>4</v>
      </c>
      <c r="Z12" s="21">
        <v>79</v>
      </c>
      <c r="AA12" s="1" t="str">
        <f t="shared" si="9"/>
        <v>3.5</v>
      </c>
      <c r="AB12" s="21">
        <v>71</v>
      </c>
      <c r="AC12" s="1" t="str">
        <f t="shared" si="10"/>
        <v>3</v>
      </c>
      <c r="AD12" s="37">
        <f t="shared" si="14"/>
        <v>3.4074074074074074</v>
      </c>
      <c r="AE12" s="9" t="s">
        <v>801</v>
      </c>
      <c r="AF12" s="21">
        <v>69</v>
      </c>
      <c r="AG12" s="1" t="str">
        <f t="shared" si="11"/>
        <v>2.5</v>
      </c>
      <c r="AH12" s="21">
        <v>81</v>
      </c>
      <c r="AI12" s="1" t="str">
        <f t="shared" si="12"/>
        <v>4</v>
      </c>
      <c r="AJ12" s="35" t="s">
        <v>783</v>
      </c>
      <c r="AK12" s="42" t="s">
        <v>785</v>
      </c>
      <c r="AL12" s="35" t="s">
        <v>783</v>
      </c>
    </row>
    <row r="13" spans="1:38" ht="21" customHeight="1">
      <c r="A13" s="1">
        <v>9</v>
      </c>
      <c r="B13" s="1">
        <v>3017</v>
      </c>
      <c r="C13" s="2" t="s">
        <v>233</v>
      </c>
      <c r="D13" s="12" t="s">
        <v>45</v>
      </c>
      <c r="E13" s="1" t="s">
        <v>170</v>
      </c>
      <c r="F13" s="21">
        <v>82</v>
      </c>
      <c r="G13" s="1" t="str">
        <f t="shared" si="13"/>
        <v>4</v>
      </c>
      <c r="H13" s="21">
        <v>55</v>
      </c>
      <c r="I13" s="1" t="str">
        <f t="shared" si="0"/>
        <v>1.5</v>
      </c>
      <c r="J13" s="21">
        <v>76</v>
      </c>
      <c r="K13" s="1" t="str">
        <f t="shared" si="1"/>
        <v>3.5</v>
      </c>
      <c r="L13" s="21">
        <v>68</v>
      </c>
      <c r="M13" s="1" t="str">
        <f t="shared" si="2"/>
        <v>2.5</v>
      </c>
      <c r="N13" s="21">
        <v>81</v>
      </c>
      <c r="O13" s="1" t="str">
        <f t="shared" si="3"/>
        <v>4</v>
      </c>
      <c r="P13" s="21">
        <v>82</v>
      </c>
      <c r="Q13" s="1" t="str">
        <f t="shared" si="4"/>
        <v>4</v>
      </c>
      <c r="R13" s="21">
        <v>52</v>
      </c>
      <c r="S13" s="1" t="str">
        <f t="shared" si="5"/>
        <v>1</v>
      </c>
      <c r="T13" s="21">
        <v>56</v>
      </c>
      <c r="U13" s="1" t="str">
        <f t="shared" si="6"/>
        <v>1.5</v>
      </c>
      <c r="V13" s="21">
        <v>68</v>
      </c>
      <c r="W13" s="1" t="str">
        <f t="shared" si="7"/>
        <v>2.5</v>
      </c>
      <c r="X13" s="21">
        <v>81</v>
      </c>
      <c r="Y13" s="1" t="str">
        <f t="shared" si="8"/>
        <v>4</v>
      </c>
      <c r="Z13" s="21">
        <v>78</v>
      </c>
      <c r="AA13" s="1" t="str">
        <f t="shared" si="9"/>
        <v>3.5</v>
      </c>
      <c r="AB13" s="21">
        <v>89</v>
      </c>
      <c r="AC13" s="1" t="str">
        <f t="shared" si="10"/>
        <v>4</v>
      </c>
      <c r="AD13" s="37">
        <f t="shared" si="14"/>
        <v>3.462962962962963</v>
      </c>
      <c r="AE13" s="9" t="s">
        <v>801</v>
      </c>
      <c r="AF13" s="21">
        <v>66</v>
      </c>
      <c r="AG13" s="1" t="str">
        <f t="shared" si="11"/>
        <v>2.5</v>
      </c>
      <c r="AH13" s="21">
        <v>82</v>
      </c>
      <c r="AI13" s="1" t="str">
        <f t="shared" si="12"/>
        <v>4</v>
      </c>
      <c r="AJ13" s="35" t="s">
        <v>783</v>
      </c>
      <c r="AK13" s="42" t="s">
        <v>785</v>
      </c>
      <c r="AL13" s="35" t="s">
        <v>783</v>
      </c>
    </row>
    <row r="14" spans="1:38" ht="21" customHeight="1">
      <c r="A14" s="1">
        <v>10</v>
      </c>
      <c r="B14" s="1">
        <v>3018</v>
      </c>
      <c r="C14" s="3" t="s">
        <v>234</v>
      </c>
      <c r="D14" s="12" t="s">
        <v>45</v>
      </c>
      <c r="E14" s="1" t="s">
        <v>156</v>
      </c>
      <c r="F14" s="21">
        <v>86</v>
      </c>
      <c r="G14" s="1" t="str">
        <f t="shared" si="13"/>
        <v>4</v>
      </c>
      <c r="H14" s="21">
        <v>72</v>
      </c>
      <c r="I14" s="1" t="str">
        <f t="shared" si="0"/>
        <v>3</v>
      </c>
      <c r="J14" s="21">
        <v>77</v>
      </c>
      <c r="K14" s="1" t="str">
        <f t="shared" si="1"/>
        <v>3.5</v>
      </c>
      <c r="L14" s="21">
        <v>66</v>
      </c>
      <c r="M14" s="1" t="str">
        <f t="shared" si="2"/>
        <v>2.5</v>
      </c>
      <c r="N14" s="21">
        <v>84</v>
      </c>
      <c r="O14" s="1" t="str">
        <f t="shared" si="3"/>
        <v>4</v>
      </c>
      <c r="P14" s="21">
        <v>70</v>
      </c>
      <c r="Q14" s="1" t="str">
        <f t="shared" si="4"/>
        <v>3</v>
      </c>
      <c r="R14" s="21">
        <v>62</v>
      </c>
      <c r="S14" s="1" t="str">
        <f t="shared" si="5"/>
        <v>2</v>
      </c>
      <c r="T14" s="21">
        <v>58</v>
      </c>
      <c r="U14" s="1" t="str">
        <f t="shared" si="6"/>
        <v>1.5</v>
      </c>
      <c r="V14" s="21">
        <v>68</v>
      </c>
      <c r="W14" s="1" t="str">
        <f t="shared" si="7"/>
        <v>2.5</v>
      </c>
      <c r="X14" s="21">
        <v>76</v>
      </c>
      <c r="Y14" s="1" t="str">
        <f t="shared" si="8"/>
        <v>3.5</v>
      </c>
      <c r="Z14" s="21">
        <v>80</v>
      </c>
      <c r="AA14" s="1" t="str">
        <f t="shared" si="9"/>
        <v>4</v>
      </c>
      <c r="AB14" s="21">
        <v>81</v>
      </c>
      <c r="AC14" s="1" t="str">
        <f t="shared" si="10"/>
        <v>4</v>
      </c>
      <c r="AD14" s="37">
        <f t="shared" si="14"/>
        <v>3.314814814814815</v>
      </c>
      <c r="AE14" s="9" t="s">
        <v>801</v>
      </c>
      <c r="AF14" s="21">
        <v>71</v>
      </c>
      <c r="AG14" s="1" t="str">
        <f t="shared" si="11"/>
        <v>3</v>
      </c>
      <c r="AH14" s="21">
        <v>77</v>
      </c>
      <c r="AI14" s="1" t="str">
        <f t="shared" si="12"/>
        <v>3.5</v>
      </c>
      <c r="AJ14" s="35" t="s">
        <v>783</v>
      </c>
      <c r="AK14" s="42" t="s">
        <v>789</v>
      </c>
      <c r="AL14" s="35" t="s">
        <v>783</v>
      </c>
    </row>
    <row r="15" spans="1:38" ht="21" customHeight="1">
      <c r="A15" s="1">
        <v>11</v>
      </c>
      <c r="B15" s="1">
        <v>3037</v>
      </c>
      <c r="C15" s="2" t="s">
        <v>264</v>
      </c>
      <c r="D15" s="12" t="s">
        <v>45</v>
      </c>
      <c r="E15" s="1" t="s">
        <v>135</v>
      </c>
      <c r="F15" s="21">
        <v>92</v>
      </c>
      <c r="G15" s="1" t="str">
        <f t="shared" si="13"/>
        <v>4</v>
      </c>
      <c r="H15" s="21">
        <v>75</v>
      </c>
      <c r="I15" s="1" t="str">
        <f t="shared" si="0"/>
        <v>3.5</v>
      </c>
      <c r="J15" s="21">
        <v>89</v>
      </c>
      <c r="K15" s="1" t="str">
        <f t="shared" si="1"/>
        <v>4</v>
      </c>
      <c r="L15" s="21">
        <v>80</v>
      </c>
      <c r="M15" s="1" t="str">
        <f t="shared" si="2"/>
        <v>4</v>
      </c>
      <c r="N15" s="21">
        <v>85</v>
      </c>
      <c r="O15" s="1" t="str">
        <f t="shared" si="3"/>
        <v>4</v>
      </c>
      <c r="P15" s="21">
        <v>88</v>
      </c>
      <c r="Q15" s="1" t="str">
        <f t="shared" si="4"/>
        <v>4</v>
      </c>
      <c r="R15" s="21">
        <v>66</v>
      </c>
      <c r="S15" s="1" t="str">
        <f t="shared" si="5"/>
        <v>2.5</v>
      </c>
      <c r="T15" s="21">
        <v>58</v>
      </c>
      <c r="U15" s="1" t="str">
        <f t="shared" si="6"/>
        <v>1.5</v>
      </c>
      <c r="V15" s="21">
        <v>90</v>
      </c>
      <c r="W15" s="1" t="str">
        <f t="shared" si="7"/>
        <v>4</v>
      </c>
      <c r="X15" s="21">
        <v>80</v>
      </c>
      <c r="Y15" s="1" t="str">
        <f t="shared" si="8"/>
        <v>4</v>
      </c>
      <c r="Z15" s="21">
        <v>79</v>
      </c>
      <c r="AA15" s="1" t="str">
        <f t="shared" si="9"/>
        <v>3.5</v>
      </c>
      <c r="AB15" s="21">
        <v>86</v>
      </c>
      <c r="AC15" s="1" t="str">
        <f t="shared" si="10"/>
        <v>4</v>
      </c>
      <c r="AD15" s="37">
        <f t="shared" si="14"/>
        <v>3.7222222222222223</v>
      </c>
      <c r="AE15" s="9" t="s">
        <v>801</v>
      </c>
      <c r="AF15" s="21">
        <v>81</v>
      </c>
      <c r="AG15" s="1" t="str">
        <f t="shared" si="11"/>
        <v>4</v>
      </c>
      <c r="AH15" s="21">
        <v>78</v>
      </c>
      <c r="AI15" s="1" t="str">
        <f t="shared" si="12"/>
        <v>3.5</v>
      </c>
      <c r="AJ15" s="35" t="s">
        <v>783</v>
      </c>
      <c r="AK15" s="42" t="s">
        <v>789</v>
      </c>
      <c r="AL15" s="35" t="s">
        <v>783</v>
      </c>
    </row>
    <row r="16" spans="1:38" ht="21" customHeight="1">
      <c r="A16" s="1">
        <v>12</v>
      </c>
      <c r="B16" s="1">
        <v>3042</v>
      </c>
      <c r="C16" s="3" t="s">
        <v>265</v>
      </c>
      <c r="D16" s="12" t="s">
        <v>46</v>
      </c>
      <c r="E16" s="1" t="s">
        <v>156</v>
      </c>
      <c r="F16" s="21">
        <v>84</v>
      </c>
      <c r="G16" s="1" t="str">
        <f t="shared" si="13"/>
        <v>4</v>
      </c>
      <c r="H16" s="21">
        <v>76</v>
      </c>
      <c r="I16" s="1" t="str">
        <f t="shared" si="0"/>
        <v>3.5</v>
      </c>
      <c r="J16" s="21">
        <v>76</v>
      </c>
      <c r="K16" s="1" t="str">
        <f t="shared" si="1"/>
        <v>3.5</v>
      </c>
      <c r="L16" s="21">
        <v>67</v>
      </c>
      <c r="M16" s="1" t="str">
        <f t="shared" si="2"/>
        <v>2.5</v>
      </c>
      <c r="N16" s="21">
        <v>83</v>
      </c>
      <c r="O16" s="1" t="str">
        <f t="shared" si="3"/>
        <v>4</v>
      </c>
      <c r="P16" s="21">
        <v>76</v>
      </c>
      <c r="Q16" s="1" t="str">
        <f t="shared" si="4"/>
        <v>3.5</v>
      </c>
      <c r="R16" s="21">
        <v>62</v>
      </c>
      <c r="S16" s="1" t="str">
        <f t="shared" si="5"/>
        <v>2</v>
      </c>
      <c r="T16" s="21">
        <v>65</v>
      </c>
      <c r="U16" s="1" t="str">
        <f t="shared" si="6"/>
        <v>2.5</v>
      </c>
      <c r="V16" s="21">
        <v>69</v>
      </c>
      <c r="W16" s="1" t="str">
        <f t="shared" si="7"/>
        <v>2.5</v>
      </c>
      <c r="X16" s="21">
        <v>80</v>
      </c>
      <c r="Y16" s="1" t="str">
        <f t="shared" si="8"/>
        <v>4</v>
      </c>
      <c r="Z16" s="21">
        <v>79</v>
      </c>
      <c r="AA16" s="1" t="str">
        <f t="shared" si="9"/>
        <v>3.5</v>
      </c>
      <c r="AB16" s="21">
        <v>83</v>
      </c>
      <c r="AC16" s="1" t="str">
        <f t="shared" si="10"/>
        <v>4</v>
      </c>
      <c r="AD16" s="37">
        <f t="shared" si="14"/>
        <v>3.6296296296296298</v>
      </c>
      <c r="AE16" s="9" t="s">
        <v>801</v>
      </c>
      <c r="AF16" s="21">
        <v>80</v>
      </c>
      <c r="AG16" s="1" t="str">
        <f t="shared" si="11"/>
        <v>4</v>
      </c>
      <c r="AH16" s="21">
        <v>77</v>
      </c>
      <c r="AI16" s="1" t="str">
        <f t="shared" si="12"/>
        <v>3.5</v>
      </c>
      <c r="AJ16" s="35" t="s">
        <v>783</v>
      </c>
      <c r="AK16" s="42" t="s">
        <v>789</v>
      </c>
      <c r="AL16" s="35" t="s">
        <v>783</v>
      </c>
    </row>
    <row r="17" spans="1:38" ht="21" customHeight="1">
      <c r="A17" s="1">
        <v>13</v>
      </c>
      <c r="B17" s="1">
        <v>3044</v>
      </c>
      <c r="C17" s="3" t="s">
        <v>266</v>
      </c>
      <c r="D17" s="12" t="s">
        <v>45</v>
      </c>
      <c r="E17" s="1" t="s">
        <v>156</v>
      </c>
      <c r="F17" s="21">
        <v>83</v>
      </c>
      <c r="G17" s="1" t="str">
        <f t="shared" si="13"/>
        <v>4</v>
      </c>
      <c r="H17" s="21">
        <v>52</v>
      </c>
      <c r="I17" s="1" t="str">
        <f t="shared" si="0"/>
        <v>1</v>
      </c>
      <c r="J17" s="21">
        <v>0</v>
      </c>
      <c r="K17" s="1" t="str">
        <f t="shared" si="1"/>
        <v>ร</v>
      </c>
      <c r="L17" s="21">
        <v>63</v>
      </c>
      <c r="M17" s="1" t="str">
        <f t="shared" si="2"/>
        <v>2</v>
      </c>
      <c r="N17" s="21">
        <v>80</v>
      </c>
      <c r="O17" s="1" t="str">
        <f t="shared" si="3"/>
        <v>4</v>
      </c>
      <c r="P17" s="21">
        <v>60</v>
      </c>
      <c r="Q17" s="1" t="str">
        <f t="shared" si="4"/>
        <v>2</v>
      </c>
      <c r="R17" s="21">
        <v>53</v>
      </c>
      <c r="S17" s="1" t="str">
        <f t="shared" si="5"/>
        <v>1</v>
      </c>
      <c r="T17" s="21">
        <v>57</v>
      </c>
      <c r="U17" s="1" t="str">
        <f t="shared" si="6"/>
        <v>1.5</v>
      </c>
      <c r="V17" s="21">
        <v>53</v>
      </c>
      <c r="W17" s="1" t="str">
        <f t="shared" si="7"/>
        <v>1</v>
      </c>
      <c r="X17" s="21">
        <v>74</v>
      </c>
      <c r="Y17" s="1" t="str">
        <f t="shared" si="8"/>
        <v>3</v>
      </c>
      <c r="Z17" s="21">
        <v>77</v>
      </c>
      <c r="AA17" s="1" t="str">
        <f t="shared" si="9"/>
        <v>3.5</v>
      </c>
      <c r="AB17" s="21">
        <v>70</v>
      </c>
      <c r="AC17" s="1" t="str">
        <f t="shared" si="10"/>
        <v>3</v>
      </c>
      <c r="AD17" s="37" t="e">
        <f t="shared" si="14"/>
        <v>#VALUE!</v>
      </c>
      <c r="AE17" s="9" t="s">
        <v>801</v>
      </c>
      <c r="AF17" s="21">
        <v>79</v>
      </c>
      <c r="AG17" s="1" t="str">
        <f t="shared" si="11"/>
        <v>3.5</v>
      </c>
      <c r="AH17" s="21">
        <v>75</v>
      </c>
      <c r="AI17" s="1" t="str">
        <f t="shared" si="12"/>
        <v>3.5</v>
      </c>
      <c r="AJ17" s="35" t="s">
        <v>783</v>
      </c>
      <c r="AK17" s="42" t="s">
        <v>87</v>
      </c>
      <c r="AL17" s="35" t="s">
        <v>783</v>
      </c>
    </row>
    <row r="18" spans="1:38" ht="21" customHeight="1">
      <c r="A18" s="1">
        <v>14</v>
      </c>
      <c r="B18" s="1">
        <v>3050</v>
      </c>
      <c r="C18" s="3" t="s">
        <v>267</v>
      </c>
      <c r="D18" s="12" t="s">
        <v>45</v>
      </c>
      <c r="E18" s="1" t="s">
        <v>204</v>
      </c>
      <c r="F18" s="21">
        <v>85</v>
      </c>
      <c r="G18" s="1" t="str">
        <f t="shared" si="13"/>
        <v>4</v>
      </c>
      <c r="H18" s="21">
        <v>67</v>
      </c>
      <c r="I18" s="1" t="str">
        <f t="shared" si="0"/>
        <v>2.5</v>
      </c>
      <c r="J18" s="21">
        <v>83</v>
      </c>
      <c r="K18" s="1" t="str">
        <f t="shared" si="1"/>
        <v>4</v>
      </c>
      <c r="L18" s="21">
        <v>71</v>
      </c>
      <c r="M18" s="1" t="str">
        <f t="shared" si="2"/>
        <v>3</v>
      </c>
      <c r="N18" s="21">
        <v>85</v>
      </c>
      <c r="O18" s="1" t="str">
        <f t="shared" si="3"/>
        <v>4</v>
      </c>
      <c r="P18" s="21">
        <v>73</v>
      </c>
      <c r="Q18" s="1" t="str">
        <f t="shared" si="4"/>
        <v>3</v>
      </c>
      <c r="R18" s="21">
        <v>63</v>
      </c>
      <c r="S18" s="1" t="str">
        <f t="shared" si="5"/>
        <v>2</v>
      </c>
      <c r="T18" s="21">
        <v>58</v>
      </c>
      <c r="U18" s="1" t="str">
        <f t="shared" si="6"/>
        <v>1.5</v>
      </c>
      <c r="V18" s="21">
        <v>77</v>
      </c>
      <c r="W18" s="1" t="str">
        <f t="shared" si="7"/>
        <v>3.5</v>
      </c>
      <c r="X18" s="21">
        <v>80</v>
      </c>
      <c r="Y18" s="1" t="str">
        <f t="shared" si="8"/>
        <v>4</v>
      </c>
      <c r="Z18" s="21">
        <v>76</v>
      </c>
      <c r="AA18" s="1" t="str">
        <f t="shared" si="9"/>
        <v>3.5</v>
      </c>
      <c r="AB18" s="21">
        <v>88</v>
      </c>
      <c r="AC18" s="1" t="str">
        <f t="shared" si="10"/>
        <v>4</v>
      </c>
      <c r="AD18" s="37">
        <f t="shared" si="14"/>
        <v>3.574074074074074</v>
      </c>
      <c r="AE18" s="9" t="s">
        <v>801</v>
      </c>
      <c r="AF18" s="21">
        <v>70</v>
      </c>
      <c r="AG18" s="1" t="str">
        <f t="shared" si="11"/>
        <v>3</v>
      </c>
      <c r="AH18" s="21">
        <v>78</v>
      </c>
      <c r="AI18" s="1" t="str">
        <f t="shared" si="12"/>
        <v>3.5</v>
      </c>
      <c r="AJ18" s="35" t="s">
        <v>783</v>
      </c>
      <c r="AK18" s="42" t="s">
        <v>790</v>
      </c>
      <c r="AL18" s="35" t="s">
        <v>783</v>
      </c>
    </row>
    <row r="19" spans="1:38" ht="21" customHeight="1">
      <c r="A19" s="1">
        <v>15</v>
      </c>
      <c r="B19" s="1">
        <v>3051</v>
      </c>
      <c r="C19" s="3" t="s">
        <v>268</v>
      </c>
      <c r="D19" s="12" t="s">
        <v>46</v>
      </c>
      <c r="E19" s="1" t="s">
        <v>135</v>
      </c>
      <c r="F19" s="21">
        <v>84</v>
      </c>
      <c r="G19" s="1" t="str">
        <f t="shared" si="13"/>
        <v>4</v>
      </c>
      <c r="H19" s="21">
        <v>67</v>
      </c>
      <c r="I19" s="1" t="str">
        <f t="shared" si="0"/>
        <v>2.5</v>
      </c>
      <c r="J19" s="21">
        <v>73</v>
      </c>
      <c r="K19" s="1" t="str">
        <f t="shared" si="1"/>
        <v>3</v>
      </c>
      <c r="L19" s="21">
        <v>70</v>
      </c>
      <c r="M19" s="1" t="str">
        <f t="shared" si="2"/>
        <v>3</v>
      </c>
      <c r="N19" s="21">
        <v>77</v>
      </c>
      <c r="O19" s="1" t="str">
        <f t="shared" si="3"/>
        <v>3.5</v>
      </c>
      <c r="P19" s="21">
        <v>61</v>
      </c>
      <c r="Q19" s="1" t="str">
        <f t="shared" si="4"/>
        <v>2</v>
      </c>
      <c r="R19" s="21">
        <v>52</v>
      </c>
      <c r="S19" s="1" t="str">
        <f t="shared" si="5"/>
        <v>1</v>
      </c>
      <c r="T19" s="21">
        <v>59</v>
      </c>
      <c r="U19" s="1" t="str">
        <f t="shared" si="6"/>
        <v>1.5</v>
      </c>
      <c r="V19" s="21">
        <v>61</v>
      </c>
      <c r="W19" s="1" t="str">
        <f t="shared" si="7"/>
        <v>2</v>
      </c>
      <c r="X19" s="21">
        <v>77</v>
      </c>
      <c r="Y19" s="1" t="str">
        <f t="shared" si="8"/>
        <v>3.5</v>
      </c>
      <c r="Z19" s="21">
        <v>82</v>
      </c>
      <c r="AA19" s="1" t="str">
        <f t="shared" si="9"/>
        <v>4</v>
      </c>
      <c r="AB19" s="21">
        <v>84</v>
      </c>
      <c r="AC19" s="1" t="str">
        <f t="shared" si="10"/>
        <v>4</v>
      </c>
      <c r="AD19" s="37">
        <f t="shared" si="14"/>
        <v>3.185185185185185</v>
      </c>
      <c r="AE19" s="9" t="s">
        <v>801</v>
      </c>
      <c r="AF19" s="21">
        <v>63</v>
      </c>
      <c r="AG19" s="1" t="str">
        <f t="shared" si="11"/>
        <v>2</v>
      </c>
      <c r="AH19" s="21">
        <v>76</v>
      </c>
      <c r="AI19" s="1" t="str">
        <f t="shared" si="12"/>
        <v>3.5</v>
      </c>
      <c r="AJ19" s="35" t="s">
        <v>783</v>
      </c>
      <c r="AK19" s="42" t="s">
        <v>795</v>
      </c>
      <c r="AL19" s="35" t="s">
        <v>783</v>
      </c>
    </row>
    <row r="20" spans="1:38" ht="21" customHeight="1">
      <c r="A20" s="1">
        <v>16</v>
      </c>
      <c r="B20" s="1">
        <v>3052</v>
      </c>
      <c r="C20" s="2" t="s">
        <v>269</v>
      </c>
      <c r="D20" s="12" t="s">
        <v>46</v>
      </c>
      <c r="E20" s="1" t="s">
        <v>135</v>
      </c>
      <c r="F20" s="21">
        <v>74</v>
      </c>
      <c r="G20" s="1" t="str">
        <f t="shared" si="13"/>
        <v>3</v>
      </c>
      <c r="H20" s="21">
        <v>35</v>
      </c>
      <c r="I20" s="1" t="str">
        <f t="shared" si="0"/>
        <v>0</v>
      </c>
      <c r="J20" s="21">
        <v>0</v>
      </c>
      <c r="K20" s="1" t="str">
        <f t="shared" si="1"/>
        <v>ร</v>
      </c>
      <c r="L20" s="21">
        <v>61</v>
      </c>
      <c r="M20" s="1" t="str">
        <f t="shared" si="2"/>
        <v>2</v>
      </c>
      <c r="N20" s="21">
        <v>78</v>
      </c>
      <c r="O20" s="1" t="str">
        <f t="shared" si="3"/>
        <v>3.5</v>
      </c>
      <c r="P20" s="21">
        <v>65</v>
      </c>
      <c r="Q20" s="1" t="str">
        <f t="shared" si="4"/>
        <v>2.5</v>
      </c>
      <c r="R20" s="21">
        <v>53</v>
      </c>
      <c r="S20" s="1" t="str">
        <f t="shared" si="5"/>
        <v>1</v>
      </c>
      <c r="T20" s="21">
        <v>61</v>
      </c>
      <c r="U20" s="1" t="str">
        <f t="shared" si="6"/>
        <v>2</v>
      </c>
      <c r="V20" s="21">
        <v>57</v>
      </c>
      <c r="W20" s="1" t="str">
        <f t="shared" si="7"/>
        <v>1.5</v>
      </c>
      <c r="X20" s="21">
        <v>80</v>
      </c>
      <c r="Y20" s="1" t="str">
        <f t="shared" si="8"/>
        <v>4</v>
      </c>
      <c r="Z20" s="21">
        <v>79</v>
      </c>
      <c r="AA20" s="1" t="str">
        <f t="shared" si="9"/>
        <v>3.5</v>
      </c>
      <c r="AB20" s="21">
        <v>70</v>
      </c>
      <c r="AC20" s="1" t="str">
        <f t="shared" si="10"/>
        <v>3</v>
      </c>
      <c r="AD20" s="37" t="e">
        <f t="shared" si="14"/>
        <v>#VALUE!</v>
      </c>
      <c r="AE20" s="9" t="s">
        <v>801</v>
      </c>
      <c r="AF20" s="21">
        <v>62</v>
      </c>
      <c r="AG20" s="1" t="str">
        <f t="shared" si="11"/>
        <v>2</v>
      </c>
      <c r="AH20" s="21">
        <v>0</v>
      </c>
      <c r="AI20" s="1" t="str">
        <f t="shared" si="12"/>
        <v>ร</v>
      </c>
      <c r="AJ20" s="35" t="s">
        <v>783</v>
      </c>
      <c r="AK20" s="42" t="s">
        <v>87</v>
      </c>
      <c r="AL20" s="35" t="s">
        <v>783</v>
      </c>
    </row>
    <row r="21" spans="1:38" ht="21" customHeight="1">
      <c r="A21" s="1">
        <v>17</v>
      </c>
      <c r="B21" s="1">
        <v>3053</v>
      </c>
      <c r="C21" s="3" t="s">
        <v>270</v>
      </c>
      <c r="D21" s="12" t="s">
        <v>46</v>
      </c>
      <c r="E21" s="1" t="s">
        <v>135</v>
      </c>
      <c r="F21" s="21">
        <v>87</v>
      </c>
      <c r="G21" s="1" t="str">
        <f t="shared" si="13"/>
        <v>4</v>
      </c>
      <c r="H21" s="21">
        <v>78</v>
      </c>
      <c r="I21" s="1" t="str">
        <f aca="true" t="shared" si="15" ref="I21:I36">IF(H21&gt;=80,"4",IF(H21&gt;=75,"3.5",IF(H21&gt;=70,"3",IF(H21&gt;=65,"2.5",IF(H21&gt;=60,"2",IF(H21&gt;=55,"1.5",IF(H21&gt;=50,"1",IF(H21&gt;=1,"0","ร"))))))))</f>
        <v>3.5</v>
      </c>
      <c r="J21" s="21">
        <v>76</v>
      </c>
      <c r="K21" s="1" t="str">
        <f aca="true" t="shared" si="16" ref="K21:K36">IF(J21&gt;=80,"4",IF(J21&gt;=75,"3.5",IF(J21&gt;=70,"3",IF(J21&gt;=65,"2.5",IF(J21&gt;=60,"2",IF(J21&gt;=55,"1.5",IF(J21&gt;=50,"1",IF(J21&gt;=1,"0","ร"))))))))</f>
        <v>3.5</v>
      </c>
      <c r="L21" s="21">
        <v>72</v>
      </c>
      <c r="M21" s="1" t="str">
        <f aca="true" t="shared" si="17" ref="M21:M36">IF(L21&gt;=80,"4",IF(L21&gt;=75,"3.5",IF(L21&gt;=70,"3",IF(L21&gt;=65,"2.5",IF(L21&gt;=60,"2",IF(L21&gt;=55,"1.5",IF(L21&gt;=50,"1",IF(L21&gt;=1,"0","ร"))))))))</f>
        <v>3</v>
      </c>
      <c r="N21" s="21">
        <v>83</v>
      </c>
      <c r="O21" s="1" t="str">
        <f aca="true" t="shared" si="18" ref="O21:O36">IF(N21&gt;=80,"4",IF(N21&gt;=75,"3.5",IF(N21&gt;=70,"3",IF(N21&gt;=65,"2.5",IF(N21&gt;=60,"2",IF(N21&gt;=55,"1.5",IF(N21&gt;=50,"1",IF(N21&gt;=1,"0","ร"))))))))</f>
        <v>4</v>
      </c>
      <c r="P21" s="21">
        <v>73</v>
      </c>
      <c r="Q21" s="1" t="str">
        <f aca="true" t="shared" si="19" ref="Q21:Q36">IF(P21&gt;=80,"4",IF(P21&gt;=75,"3.5",IF(P21&gt;=70,"3",IF(P21&gt;=65,"2.5",IF(P21&gt;=60,"2",IF(P21&gt;=55,"1.5",IF(P21&gt;=50,"1",IF(P21&gt;=1,"0","ร"))))))))</f>
        <v>3</v>
      </c>
      <c r="R21" s="21">
        <v>66</v>
      </c>
      <c r="S21" s="1" t="str">
        <f aca="true" t="shared" si="20" ref="S21:S36">IF(R21&gt;=80,"4",IF(R21&gt;=75,"3.5",IF(R21&gt;=70,"3",IF(R21&gt;=65,"2.5",IF(R21&gt;=60,"2",IF(R21&gt;=55,"1.5",IF(R21&gt;=50,"1",IF(R21&gt;=1,"0","ร"))))))))</f>
        <v>2.5</v>
      </c>
      <c r="T21" s="21">
        <v>57</v>
      </c>
      <c r="U21" s="1" t="str">
        <f aca="true" t="shared" si="21" ref="U21:U36">IF(T21&gt;=80,"4",IF(T21&gt;=75,"3.5",IF(T21&gt;=70,"3",IF(T21&gt;=65,"2.5",IF(T21&gt;=60,"2",IF(T21&gt;=55,"1.5",IF(T21&gt;=50,"1",IF(T21&gt;=1,"0","ร"))))))))</f>
        <v>1.5</v>
      </c>
      <c r="V21" s="21">
        <v>65</v>
      </c>
      <c r="W21" s="1" t="str">
        <f aca="true" t="shared" si="22" ref="W21:W36">IF(V21&gt;=80,"4",IF(V21&gt;=75,"3.5",IF(V21&gt;=70,"3",IF(V21&gt;=65,"2.5",IF(V21&gt;=60,"2",IF(V21&gt;=55,"1.5",IF(V21&gt;=50,"1",IF(V21&gt;=1,"0","ร"))))))))</f>
        <v>2.5</v>
      </c>
      <c r="X21" s="21">
        <v>80</v>
      </c>
      <c r="Y21" s="1" t="str">
        <f aca="true" t="shared" si="23" ref="Y21:Y36">IF(X21&gt;=80,"4",IF(X21&gt;=75,"3.5",IF(X21&gt;=70,"3",IF(X21&gt;=65,"2.5",IF(X21&gt;=60,"2",IF(X21&gt;=55,"1.5",IF(X21&gt;=50,"1",IF(X21&gt;=1,"0","ร"))))))))</f>
        <v>4</v>
      </c>
      <c r="Z21" s="21">
        <v>78</v>
      </c>
      <c r="AA21" s="1" t="str">
        <f aca="true" t="shared" si="24" ref="AA21:AA36">IF(Z21&gt;=80,"4",IF(Z21&gt;=75,"3.5",IF(Z21&gt;=70,"3",IF(Z21&gt;=65,"2.5",IF(Z21&gt;=60,"2",IF(Z21&gt;=55,"1.5",IF(Z21&gt;=50,"1",IF(Z21&gt;=1,"0","ร"))))))))</f>
        <v>3.5</v>
      </c>
      <c r="AB21" s="21">
        <v>77</v>
      </c>
      <c r="AC21" s="1" t="str">
        <f t="shared" si="10"/>
        <v>3.5</v>
      </c>
      <c r="AD21" s="37">
        <f t="shared" si="14"/>
        <v>3.5185185185185186</v>
      </c>
      <c r="AE21" s="9" t="s">
        <v>801</v>
      </c>
      <c r="AF21" s="21">
        <v>75</v>
      </c>
      <c r="AG21" s="1" t="str">
        <f t="shared" si="11"/>
        <v>3.5</v>
      </c>
      <c r="AH21" s="21">
        <v>81</v>
      </c>
      <c r="AI21" s="1" t="str">
        <f t="shared" si="12"/>
        <v>4</v>
      </c>
      <c r="AJ21" s="35" t="s">
        <v>783</v>
      </c>
      <c r="AK21" s="42" t="s">
        <v>789</v>
      </c>
      <c r="AL21" s="35" t="s">
        <v>783</v>
      </c>
    </row>
    <row r="22" spans="1:38" ht="21" customHeight="1">
      <c r="A22" s="1">
        <v>18</v>
      </c>
      <c r="B22" s="1">
        <v>3056</v>
      </c>
      <c r="C22" s="3" t="s">
        <v>271</v>
      </c>
      <c r="D22" s="12" t="s">
        <v>46</v>
      </c>
      <c r="E22" s="1" t="s">
        <v>135</v>
      </c>
      <c r="F22" s="21">
        <v>38</v>
      </c>
      <c r="G22" s="1" t="str">
        <f t="shared" si="13"/>
        <v>0</v>
      </c>
      <c r="H22" s="21">
        <v>54</v>
      </c>
      <c r="I22" s="1" t="str">
        <f t="shared" si="15"/>
        <v>1</v>
      </c>
      <c r="J22" s="21">
        <v>71</v>
      </c>
      <c r="K22" s="1" t="str">
        <f t="shared" si="16"/>
        <v>3</v>
      </c>
      <c r="L22" s="21">
        <v>70</v>
      </c>
      <c r="M22" s="1" t="str">
        <f t="shared" si="17"/>
        <v>3</v>
      </c>
      <c r="N22" s="21">
        <v>80</v>
      </c>
      <c r="O22" s="1" t="str">
        <f t="shared" si="18"/>
        <v>4</v>
      </c>
      <c r="P22" s="21">
        <v>68</v>
      </c>
      <c r="Q22" s="1" t="str">
        <f t="shared" si="19"/>
        <v>2.5</v>
      </c>
      <c r="R22" s="21">
        <v>52</v>
      </c>
      <c r="S22" s="1" t="str">
        <f t="shared" si="20"/>
        <v>1</v>
      </c>
      <c r="T22" s="21">
        <v>63</v>
      </c>
      <c r="U22" s="1" t="str">
        <f t="shared" si="21"/>
        <v>2</v>
      </c>
      <c r="V22" s="21">
        <v>70</v>
      </c>
      <c r="W22" s="1" t="str">
        <f t="shared" si="22"/>
        <v>3</v>
      </c>
      <c r="X22" s="21">
        <v>83</v>
      </c>
      <c r="Y22" s="1" t="str">
        <f t="shared" si="23"/>
        <v>4</v>
      </c>
      <c r="Z22" s="21">
        <v>78</v>
      </c>
      <c r="AA22" s="1" t="str">
        <f t="shared" si="24"/>
        <v>3.5</v>
      </c>
      <c r="AB22" s="21">
        <v>83</v>
      </c>
      <c r="AC22" s="1" t="str">
        <f t="shared" si="10"/>
        <v>4</v>
      </c>
      <c r="AD22" s="37">
        <f t="shared" si="14"/>
        <v>3.1481481481481484</v>
      </c>
      <c r="AE22" s="9" t="s">
        <v>801</v>
      </c>
      <c r="AF22" s="21">
        <v>74</v>
      </c>
      <c r="AG22" s="1" t="str">
        <f t="shared" si="11"/>
        <v>3</v>
      </c>
      <c r="AH22" s="21">
        <v>78</v>
      </c>
      <c r="AI22" s="1" t="str">
        <f t="shared" si="12"/>
        <v>3.5</v>
      </c>
      <c r="AJ22" s="35" t="s">
        <v>783</v>
      </c>
      <c r="AK22" s="42" t="s">
        <v>790</v>
      </c>
      <c r="AL22" s="35" t="s">
        <v>783</v>
      </c>
    </row>
    <row r="23" spans="1:38" ht="21" customHeight="1">
      <c r="A23" s="1">
        <v>19</v>
      </c>
      <c r="B23" s="1">
        <v>3057</v>
      </c>
      <c r="C23" s="3" t="s">
        <v>272</v>
      </c>
      <c r="D23" s="12" t="s">
        <v>46</v>
      </c>
      <c r="E23" s="1" t="s">
        <v>156</v>
      </c>
      <c r="F23" s="21">
        <v>38</v>
      </c>
      <c r="G23" s="1" t="str">
        <f t="shared" si="13"/>
        <v>0</v>
      </c>
      <c r="H23" s="21">
        <v>46</v>
      </c>
      <c r="I23" s="1" t="str">
        <f t="shared" si="15"/>
        <v>0</v>
      </c>
      <c r="J23" s="21">
        <v>0</v>
      </c>
      <c r="K23" s="1" t="str">
        <f t="shared" si="16"/>
        <v>ร</v>
      </c>
      <c r="L23" s="21">
        <v>51</v>
      </c>
      <c r="M23" s="1" t="str">
        <f t="shared" si="17"/>
        <v>1</v>
      </c>
      <c r="N23" s="21">
        <v>76</v>
      </c>
      <c r="O23" s="1" t="str">
        <f t="shared" si="18"/>
        <v>3.5</v>
      </c>
      <c r="P23" s="21">
        <v>64</v>
      </c>
      <c r="Q23" s="1" t="str">
        <f t="shared" si="19"/>
        <v>2</v>
      </c>
      <c r="R23" s="21">
        <v>53</v>
      </c>
      <c r="S23" s="1" t="str">
        <f t="shared" si="20"/>
        <v>1</v>
      </c>
      <c r="T23" s="21">
        <v>61</v>
      </c>
      <c r="U23" s="1" t="str">
        <f t="shared" si="21"/>
        <v>2</v>
      </c>
      <c r="V23" s="21">
        <v>50</v>
      </c>
      <c r="W23" s="1" t="str">
        <f t="shared" si="22"/>
        <v>1</v>
      </c>
      <c r="X23" s="21">
        <v>75</v>
      </c>
      <c r="Y23" s="1" t="str">
        <f t="shared" si="23"/>
        <v>3.5</v>
      </c>
      <c r="Z23" s="21">
        <v>77</v>
      </c>
      <c r="AA23" s="1" t="str">
        <f t="shared" si="24"/>
        <v>3.5</v>
      </c>
      <c r="AB23" s="21">
        <v>72</v>
      </c>
      <c r="AC23" s="1" t="str">
        <f t="shared" si="10"/>
        <v>3</v>
      </c>
      <c r="AD23" s="37" t="e">
        <f t="shared" si="14"/>
        <v>#VALUE!</v>
      </c>
      <c r="AE23" s="9" t="s">
        <v>801</v>
      </c>
      <c r="AF23" s="21">
        <v>64</v>
      </c>
      <c r="AG23" s="1" t="str">
        <f t="shared" si="11"/>
        <v>2</v>
      </c>
      <c r="AH23" s="21">
        <v>0</v>
      </c>
      <c r="AI23" s="1" t="str">
        <f t="shared" si="12"/>
        <v>ร</v>
      </c>
      <c r="AJ23" s="35" t="s">
        <v>783</v>
      </c>
      <c r="AK23" s="42" t="s">
        <v>87</v>
      </c>
      <c r="AL23" s="35" t="s">
        <v>783</v>
      </c>
    </row>
    <row r="24" spans="1:38" s="27" customFormat="1" ht="21" customHeight="1">
      <c r="A24" s="1">
        <v>20</v>
      </c>
      <c r="B24" s="1">
        <v>3058</v>
      </c>
      <c r="C24" s="3" t="s">
        <v>273</v>
      </c>
      <c r="D24" s="12" t="s">
        <v>46</v>
      </c>
      <c r="E24" s="1" t="s">
        <v>135</v>
      </c>
      <c r="F24" s="21">
        <v>85</v>
      </c>
      <c r="G24" s="1" t="str">
        <f t="shared" si="13"/>
        <v>4</v>
      </c>
      <c r="H24" s="21">
        <v>64</v>
      </c>
      <c r="I24" s="1" t="str">
        <f t="shared" si="15"/>
        <v>2</v>
      </c>
      <c r="J24" s="21">
        <v>71</v>
      </c>
      <c r="K24" s="1" t="str">
        <f t="shared" si="16"/>
        <v>3</v>
      </c>
      <c r="L24" s="21">
        <v>71</v>
      </c>
      <c r="M24" s="1" t="str">
        <f t="shared" si="17"/>
        <v>3</v>
      </c>
      <c r="N24" s="21">
        <v>81</v>
      </c>
      <c r="O24" s="1" t="str">
        <f t="shared" si="18"/>
        <v>4</v>
      </c>
      <c r="P24" s="21">
        <v>67</v>
      </c>
      <c r="Q24" s="1" t="str">
        <f t="shared" si="19"/>
        <v>2.5</v>
      </c>
      <c r="R24" s="21">
        <v>62</v>
      </c>
      <c r="S24" s="1" t="str">
        <f t="shared" si="20"/>
        <v>2</v>
      </c>
      <c r="T24" s="21">
        <v>58</v>
      </c>
      <c r="U24" s="1" t="str">
        <f t="shared" si="21"/>
        <v>1.5</v>
      </c>
      <c r="V24" s="21">
        <v>64</v>
      </c>
      <c r="W24" s="1" t="str">
        <f t="shared" si="22"/>
        <v>2</v>
      </c>
      <c r="X24" s="21">
        <v>80</v>
      </c>
      <c r="Y24" s="1" t="str">
        <f t="shared" si="23"/>
        <v>4</v>
      </c>
      <c r="Z24" s="21">
        <v>76</v>
      </c>
      <c r="AA24" s="1" t="str">
        <f t="shared" si="24"/>
        <v>3.5</v>
      </c>
      <c r="AB24" s="21">
        <v>87</v>
      </c>
      <c r="AC24" s="1" t="str">
        <f t="shared" si="10"/>
        <v>4</v>
      </c>
      <c r="AD24" s="37">
        <f t="shared" si="14"/>
        <v>3.4444444444444446</v>
      </c>
      <c r="AE24" s="9" t="s">
        <v>801</v>
      </c>
      <c r="AF24" s="21">
        <v>80</v>
      </c>
      <c r="AG24" s="1" t="str">
        <f t="shared" si="11"/>
        <v>4</v>
      </c>
      <c r="AH24" s="21">
        <v>77</v>
      </c>
      <c r="AI24" s="1" t="str">
        <f t="shared" si="12"/>
        <v>3.5</v>
      </c>
      <c r="AJ24" s="35" t="s">
        <v>783</v>
      </c>
      <c r="AK24" s="42" t="s">
        <v>789</v>
      </c>
      <c r="AL24" s="35" t="s">
        <v>783</v>
      </c>
    </row>
    <row r="25" spans="1:38" ht="21" customHeight="1">
      <c r="A25" s="1">
        <v>21</v>
      </c>
      <c r="B25" s="1">
        <v>3060</v>
      </c>
      <c r="C25" s="2" t="s">
        <v>274</v>
      </c>
      <c r="D25" s="12" t="s">
        <v>46</v>
      </c>
      <c r="E25" s="1" t="s">
        <v>135</v>
      </c>
      <c r="F25" s="21">
        <v>82</v>
      </c>
      <c r="G25" s="1" t="str">
        <f t="shared" si="13"/>
        <v>4</v>
      </c>
      <c r="H25" s="21">
        <v>37</v>
      </c>
      <c r="I25" s="1" t="str">
        <f t="shared" si="15"/>
        <v>0</v>
      </c>
      <c r="J25" s="21">
        <v>73</v>
      </c>
      <c r="K25" s="1" t="str">
        <f t="shared" si="16"/>
        <v>3</v>
      </c>
      <c r="L25" s="21">
        <v>68</v>
      </c>
      <c r="M25" s="1" t="str">
        <f t="shared" si="17"/>
        <v>2.5</v>
      </c>
      <c r="N25" s="21">
        <v>77</v>
      </c>
      <c r="O25" s="1" t="str">
        <f t="shared" si="18"/>
        <v>3.5</v>
      </c>
      <c r="P25" s="21">
        <v>63</v>
      </c>
      <c r="Q25" s="1" t="str">
        <f t="shared" si="19"/>
        <v>2</v>
      </c>
      <c r="R25" s="21">
        <v>52</v>
      </c>
      <c r="S25" s="1" t="str">
        <f t="shared" si="20"/>
        <v>1</v>
      </c>
      <c r="T25" s="21">
        <v>53</v>
      </c>
      <c r="U25" s="1" t="str">
        <f t="shared" si="21"/>
        <v>1</v>
      </c>
      <c r="V25" s="21">
        <v>58</v>
      </c>
      <c r="W25" s="1" t="str">
        <f t="shared" si="22"/>
        <v>1.5</v>
      </c>
      <c r="X25" s="21">
        <v>78</v>
      </c>
      <c r="Y25" s="1" t="str">
        <f t="shared" si="23"/>
        <v>3.5</v>
      </c>
      <c r="Z25" s="21">
        <v>79</v>
      </c>
      <c r="AA25" s="1" t="str">
        <f t="shared" si="24"/>
        <v>3.5</v>
      </c>
      <c r="AB25" s="21">
        <v>68</v>
      </c>
      <c r="AC25" s="1" t="str">
        <f t="shared" si="10"/>
        <v>2.5</v>
      </c>
      <c r="AD25" s="37">
        <f t="shared" si="14"/>
        <v>2.8333333333333335</v>
      </c>
      <c r="AE25" s="9" t="s">
        <v>801</v>
      </c>
      <c r="AF25" s="21">
        <v>73</v>
      </c>
      <c r="AG25" s="1" t="str">
        <f t="shared" si="11"/>
        <v>3</v>
      </c>
      <c r="AH25" s="21">
        <v>77</v>
      </c>
      <c r="AI25" s="1" t="str">
        <f t="shared" si="12"/>
        <v>3.5</v>
      </c>
      <c r="AJ25" s="35" t="s">
        <v>783</v>
      </c>
      <c r="AK25" s="42" t="s">
        <v>790</v>
      </c>
      <c r="AL25" s="35" t="s">
        <v>783</v>
      </c>
    </row>
    <row r="26" spans="1:38" ht="21" customHeight="1">
      <c r="A26" s="1">
        <v>22</v>
      </c>
      <c r="B26" s="1">
        <v>3650</v>
      </c>
      <c r="C26" s="3" t="s">
        <v>235</v>
      </c>
      <c r="D26" s="12" t="s">
        <v>46</v>
      </c>
      <c r="E26" s="1" t="s">
        <v>156</v>
      </c>
      <c r="F26" s="21">
        <v>15</v>
      </c>
      <c r="G26" s="1" t="str">
        <f t="shared" si="13"/>
        <v>0</v>
      </c>
      <c r="H26" s="21">
        <v>12</v>
      </c>
      <c r="I26" s="1" t="str">
        <f t="shared" si="15"/>
        <v>0</v>
      </c>
      <c r="J26" s="21">
        <v>0</v>
      </c>
      <c r="K26" s="1" t="str">
        <f t="shared" si="16"/>
        <v>ร</v>
      </c>
      <c r="L26" s="21">
        <v>0</v>
      </c>
      <c r="M26" s="1" t="str">
        <f t="shared" si="17"/>
        <v>ร</v>
      </c>
      <c r="N26" s="21">
        <v>73</v>
      </c>
      <c r="O26" s="1" t="str">
        <f t="shared" si="18"/>
        <v>3</v>
      </c>
      <c r="P26" s="21">
        <v>61</v>
      </c>
      <c r="Q26" s="1" t="str">
        <f t="shared" si="19"/>
        <v>2</v>
      </c>
      <c r="R26" s="21">
        <v>0</v>
      </c>
      <c r="S26" s="1" t="str">
        <f t="shared" si="20"/>
        <v>ร</v>
      </c>
      <c r="T26" s="21">
        <v>53</v>
      </c>
      <c r="U26" s="1" t="str">
        <f t="shared" si="21"/>
        <v>1</v>
      </c>
      <c r="V26" s="21">
        <v>38</v>
      </c>
      <c r="W26" s="1" t="str">
        <f t="shared" si="22"/>
        <v>0</v>
      </c>
      <c r="X26" s="21">
        <v>69</v>
      </c>
      <c r="Y26" s="1" t="str">
        <f t="shared" si="23"/>
        <v>2.5</v>
      </c>
      <c r="Z26" s="21">
        <v>79</v>
      </c>
      <c r="AA26" s="1" t="str">
        <f t="shared" si="24"/>
        <v>3.5</v>
      </c>
      <c r="AB26" s="21">
        <v>70</v>
      </c>
      <c r="AC26" s="1" t="str">
        <f t="shared" si="10"/>
        <v>3</v>
      </c>
      <c r="AD26" s="37" t="e">
        <f t="shared" si="14"/>
        <v>#VALUE!</v>
      </c>
      <c r="AE26" s="9" t="s">
        <v>801</v>
      </c>
      <c r="AF26" s="21">
        <v>70</v>
      </c>
      <c r="AG26" s="1" t="str">
        <f t="shared" si="11"/>
        <v>3</v>
      </c>
      <c r="AH26" s="21">
        <v>0</v>
      </c>
      <c r="AI26" s="1" t="str">
        <f t="shared" si="12"/>
        <v>ร</v>
      </c>
      <c r="AJ26" s="35" t="s">
        <v>783</v>
      </c>
      <c r="AK26" s="42" t="s">
        <v>790</v>
      </c>
      <c r="AL26" s="35" t="s">
        <v>783</v>
      </c>
    </row>
    <row r="27" spans="1:38" ht="21" customHeight="1">
      <c r="A27" s="1">
        <v>23</v>
      </c>
      <c r="B27" s="1">
        <v>3652</v>
      </c>
      <c r="C27" s="2" t="s">
        <v>236</v>
      </c>
      <c r="D27" s="12" t="s">
        <v>45</v>
      </c>
      <c r="E27" s="1" t="s">
        <v>149</v>
      </c>
      <c r="F27" s="21">
        <v>68</v>
      </c>
      <c r="G27" s="1" t="str">
        <f t="shared" si="13"/>
        <v>2.5</v>
      </c>
      <c r="H27" s="21">
        <v>59</v>
      </c>
      <c r="I27" s="1" t="str">
        <f t="shared" si="15"/>
        <v>1.5</v>
      </c>
      <c r="J27" s="21">
        <v>72</v>
      </c>
      <c r="K27" s="1" t="str">
        <f t="shared" si="16"/>
        <v>3</v>
      </c>
      <c r="L27" s="21">
        <v>69</v>
      </c>
      <c r="M27" s="1" t="str">
        <f t="shared" si="17"/>
        <v>2.5</v>
      </c>
      <c r="N27" s="21">
        <v>77</v>
      </c>
      <c r="O27" s="1" t="str">
        <f t="shared" si="18"/>
        <v>3.5</v>
      </c>
      <c r="P27" s="21">
        <v>64</v>
      </c>
      <c r="Q27" s="1" t="str">
        <f t="shared" si="19"/>
        <v>2</v>
      </c>
      <c r="R27" s="21">
        <v>53</v>
      </c>
      <c r="S27" s="1" t="str">
        <f t="shared" si="20"/>
        <v>1</v>
      </c>
      <c r="T27" s="21">
        <v>55</v>
      </c>
      <c r="U27" s="1" t="str">
        <f t="shared" si="21"/>
        <v>1.5</v>
      </c>
      <c r="V27" s="21">
        <v>49</v>
      </c>
      <c r="W27" s="1" t="str">
        <f t="shared" si="22"/>
        <v>0</v>
      </c>
      <c r="X27" s="21">
        <v>73</v>
      </c>
      <c r="Y27" s="1" t="str">
        <f t="shared" si="23"/>
        <v>3</v>
      </c>
      <c r="Z27" s="21">
        <v>78</v>
      </c>
      <c r="AA27" s="1" t="str">
        <f t="shared" si="24"/>
        <v>3.5</v>
      </c>
      <c r="AB27" s="21">
        <v>87</v>
      </c>
      <c r="AC27" s="1" t="str">
        <f t="shared" si="10"/>
        <v>4</v>
      </c>
      <c r="AD27" s="37">
        <f t="shared" si="14"/>
        <v>2.7037037037037037</v>
      </c>
      <c r="AE27" s="9" t="s">
        <v>801</v>
      </c>
      <c r="AF27" s="21">
        <v>69</v>
      </c>
      <c r="AG27" s="1" t="str">
        <f t="shared" si="11"/>
        <v>2.5</v>
      </c>
      <c r="AH27" s="21">
        <v>0</v>
      </c>
      <c r="AI27" s="1" t="str">
        <f t="shared" si="12"/>
        <v>ร</v>
      </c>
      <c r="AJ27" s="35" t="s">
        <v>783</v>
      </c>
      <c r="AK27" s="42" t="s">
        <v>790</v>
      </c>
      <c r="AL27" s="35" t="s">
        <v>783</v>
      </c>
    </row>
    <row r="28" spans="1:38" ht="21" customHeight="1">
      <c r="A28" s="1">
        <v>24</v>
      </c>
      <c r="B28" s="1">
        <v>3653</v>
      </c>
      <c r="C28" s="2" t="s">
        <v>237</v>
      </c>
      <c r="D28" s="12" t="s">
        <v>46</v>
      </c>
      <c r="E28" s="4" t="s">
        <v>156</v>
      </c>
      <c r="F28" s="21">
        <v>83</v>
      </c>
      <c r="G28" s="1" t="str">
        <f t="shared" si="13"/>
        <v>4</v>
      </c>
      <c r="H28" s="21">
        <v>67</v>
      </c>
      <c r="I28" s="1" t="str">
        <f t="shared" si="15"/>
        <v>2.5</v>
      </c>
      <c r="J28" s="21">
        <v>76</v>
      </c>
      <c r="K28" s="1" t="str">
        <f t="shared" si="16"/>
        <v>3.5</v>
      </c>
      <c r="L28" s="21">
        <v>68</v>
      </c>
      <c r="M28" s="1" t="str">
        <f t="shared" si="17"/>
        <v>2.5</v>
      </c>
      <c r="N28" s="21">
        <v>81</v>
      </c>
      <c r="O28" s="1" t="str">
        <f t="shared" si="18"/>
        <v>4</v>
      </c>
      <c r="P28" s="21">
        <v>61</v>
      </c>
      <c r="Q28" s="1" t="str">
        <f t="shared" si="19"/>
        <v>2</v>
      </c>
      <c r="R28" s="21">
        <v>63</v>
      </c>
      <c r="S28" s="1" t="str">
        <f t="shared" si="20"/>
        <v>2</v>
      </c>
      <c r="T28" s="21">
        <v>55</v>
      </c>
      <c r="U28" s="1" t="str">
        <f t="shared" si="21"/>
        <v>1.5</v>
      </c>
      <c r="V28" s="21">
        <v>69</v>
      </c>
      <c r="W28" s="1" t="str">
        <f t="shared" si="22"/>
        <v>2.5</v>
      </c>
      <c r="X28" s="21">
        <v>80</v>
      </c>
      <c r="Y28" s="1" t="str">
        <f t="shared" si="23"/>
        <v>4</v>
      </c>
      <c r="Z28" s="21">
        <v>78</v>
      </c>
      <c r="AA28" s="1" t="str">
        <f t="shared" si="24"/>
        <v>3.5</v>
      </c>
      <c r="AB28" s="21">
        <v>76</v>
      </c>
      <c r="AC28" s="1" t="str">
        <f t="shared" si="10"/>
        <v>3.5</v>
      </c>
      <c r="AD28" s="37">
        <f t="shared" si="14"/>
        <v>3.4074074074074074</v>
      </c>
      <c r="AE28" s="9" t="s">
        <v>801</v>
      </c>
      <c r="AF28" s="21">
        <v>75</v>
      </c>
      <c r="AG28" s="1" t="str">
        <f t="shared" si="11"/>
        <v>3.5</v>
      </c>
      <c r="AH28" s="21">
        <v>78</v>
      </c>
      <c r="AI28" s="1" t="str">
        <f t="shared" si="12"/>
        <v>3.5</v>
      </c>
      <c r="AJ28" s="35" t="s">
        <v>783</v>
      </c>
      <c r="AK28" s="42" t="s">
        <v>790</v>
      </c>
      <c r="AL28" s="35" t="s">
        <v>783</v>
      </c>
    </row>
    <row r="29" spans="1:38" ht="21" customHeight="1">
      <c r="A29" s="1">
        <v>25</v>
      </c>
      <c r="B29" s="1">
        <v>3654</v>
      </c>
      <c r="C29" s="3" t="s">
        <v>238</v>
      </c>
      <c r="D29" s="12" t="s">
        <v>45</v>
      </c>
      <c r="E29" s="1" t="s">
        <v>156</v>
      </c>
      <c r="F29" s="21">
        <v>20</v>
      </c>
      <c r="G29" s="1" t="str">
        <f t="shared" si="13"/>
        <v>0</v>
      </c>
      <c r="H29" s="21">
        <v>69</v>
      </c>
      <c r="I29" s="1" t="str">
        <f t="shared" si="15"/>
        <v>2.5</v>
      </c>
      <c r="J29" s="21">
        <v>65</v>
      </c>
      <c r="K29" s="1" t="str">
        <f t="shared" si="16"/>
        <v>2.5</v>
      </c>
      <c r="L29" s="21">
        <v>50</v>
      </c>
      <c r="M29" s="1" t="str">
        <f t="shared" si="17"/>
        <v>1</v>
      </c>
      <c r="N29" s="21">
        <v>75</v>
      </c>
      <c r="O29" s="1" t="str">
        <f t="shared" si="18"/>
        <v>3.5</v>
      </c>
      <c r="P29" s="21">
        <v>66</v>
      </c>
      <c r="Q29" s="1" t="str">
        <f t="shared" si="19"/>
        <v>2.5</v>
      </c>
      <c r="R29" s="21">
        <v>0</v>
      </c>
      <c r="S29" s="1" t="str">
        <f t="shared" si="20"/>
        <v>ร</v>
      </c>
      <c r="T29" s="21">
        <v>54</v>
      </c>
      <c r="U29" s="1" t="str">
        <f t="shared" si="21"/>
        <v>1</v>
      </c>
      <c r="V29" s="21">
        <v>47</v>
      </c>
      <c r="W29" s="1" t="str">
        <f t="shared" si="22"/>
        <v>0</v>
      </c>
      <c r="X29" s="21">
        <v>71</v>
      </c>
      <c r="Y29" s="1" t="str">
        <f t="shared" si="23"/>
        <v>3</v>
      </c>
      <c r="Z29" s="21">
        <v>78</v>
      </c>
      <c r="AA29" s="1" t="str">
        <f t="shared" si="24"/>
        <v>3.5</v>
      </c>
      <c r="AB29" s="21">
        <v>72</v>
      </c>
      <c r="AC29" s="1" t="str">
        <f t="shared" si="10"/>
        <v>3</v>
      </c>
      <c r="AD29" s="37" t="e">
        <f t="shared" si="14"/>
        <v>#VALUE!</v>
      </c>
      <c r="AE29" s="9" t="s">
        <v>801</v>
      </c>
      <c r="AF29" s="21">
        <v>69</v>
      </c>
      <c r="AG29" s="1" t="str">
        <f t="shared" si="11"/>
        <v>2.5</v>
      </c>
      <c r="AH29" s="21">
        <v>0</v>
      </c>
      <c r="AI29" s="1" t="str">
        <f t="shared" si="12"/>
        <v>ร</v>
      </c>
      <c r="AJ29" s="35" t="s">
        <v>783</v>
      </c>
      <c r="AK29" s="42" t="s">
        <v>790</v>
      </c>
      <c r="AL29" s="35" t="s">
        <v>783</v>
      </c>
    </row>
    <row r="30" spans="1:38" ht="21" customHeight="1">
      <c r="A30" s="1">
        <v>26</v>
      </c>
      <c r="B30" s="1">
        <v>3656</v>
      </c>
      <c r="C30" s="3" t="s">
        <v>275</v>
      </c>
      <c r="D30" s="12" t="s">
        <v>45</v>
      </c>
      <c r="E30" s="1" t="s">
        <v>156</v>
      </c>
      <c r="F30" s="21">
        <v>77</v>
      </c>
      <c r="G30" s="1" t="str">
        <f t="shared" si="13"/>
        <v>3.5</v>
      </c>
      <c r="H30" s="21">
        <v>62</v>
      </c>
      <c r="I30" s="1" t="str">
        <f t="shared" si="15"/>
        <v>2</v>
      </c>
      <c r="J30" s="21">
        <v>0</v>
      </c>
      <c r="K30" s="1" t="str">
        <f t="shared" si="16"/>
        <v>ร</v>
      </c>
      <c r="L30" s="21">
        <v>64</v>
      </c>
      <c r="M30" s="1" t="str">
        <f t="shared" si="17"/>
        <v>2</v>
      </c>
      <c r="N30" s="21">
        <v>81</v>
      </c>
      <c r="O30" s="1" t="str">
        <f t="shared" si="18"/>
        <v>4</v>
      </c>
      <c r="P30" s="21">
        <v>64</v>
      </c>
      <c r="Q30" s="1" t="str">
        <f t="shared" si="19"/>
        <v>2</v>
      </c>
      <c r="R30" s="21">
        <v>52</v>
      </c>
      <c r="S30" s="1" t="str">
        <f t="shared" si="20"/>
        <v>1</v>
      </c>
      <c r="T30" s="21">
        <v>57</v>
      </c>
      <c r="U30" s="1" t="str">
        <f t="shared" si="21"/>
        <v>1.5</v>
      </c>
      <c r="V30" s="21">
        <v>43</v>
      </c>
      <c r="W30" s="1" t="str">
        <f t="shared" si="22"/>
        <v>0</v>
      </c>
      <c r="X30" s="21">
        <v>75</v>
      </c>
      <c r="Y30" s="1" t="str">
        <f t="shared" si="23"/>
        <v>3.5</v>
      </c>
      <c r="Z30" s="21">
        <v>77</v>
      </c>
      <c r="AA30" s="1" t="str">
        <f t="shared" si="24"/>
        <v>3.5</v>
      </c>
      <c r="AB30" s="21">
        <v>83</v>
      </c>
      <c r="AC30" s="1" t="str">
        <f t="shared" si="10"/>
        <v>4</v>
      </c>
      <c r="AD30" s="37" t="e">
        <f t="shared" si="14"/>
        <v>#VALUE!</v>
      </c>
      <c r="AE30" s="9" t="s">
        <v>801</v>
      </c>
      <c r="AF30" s="21">
        <v>74</v>
      </c>
      <c r="AG30" s="1" t="str">
        <f t="shared" si="11"/>
        <v>3</v>
      </c>
      <c r="AH30" s="21">
        <v>77</v>
      </c>
      <c r="AI30" s="1" t="str">
        <f t="shared" si="12"/>
        <v>3.5</v>
      </c>
      <c r="AJ30" s="35" t="s">
        <v>783</v>
      </c>
      <c r="AK30" s="42" t="s">
        <v>790</v>
      </c>
      <c r="AL30" s="35" t="s">
        <v>783</v>
      </c>
    </row>
    <row r="31" spans="1:38" ht="21" customHeight="1">
      <c r="A31" s="1">
        <v>27</v>
      </c>
      <c r="B31" s="1">
        <v>3660</v>
      </c>
      <c r="C31" s="2" t="s">
        <v>276</v>
      </c>
      <c r="D31" s="12" t="s">
        <v>46</v>
      </c>
      <c r="E31" s="1" t="s">
        <v>156</v>
      </c>
      <c r="F31" s="21">
        <v>33</v>
      </c>
      <c r="G31" s="1" t="str">
        <f t="shared" si="13"/>
        <v>0</v>
      </c>
      <c r="H31" s="21">
        <v>15</v>
      </c>
      <c r="I31" s="1" t="str">
        <f t="shared" si="15"/>
        <v>0</v>
      </c>
      <c r="J31" s="21">
        <v>0</v>
      </c>
      <c r="K31" s="1" t="str">
        <f t="shared" si="16"/>
        <v>ร</v>
      </c>
      <c r="L31" s="21">
        <v>52</v>
      </c>
      <c r="M31" s="1" t="str">
        <f t="shared" si="17"/>
        <v>1</v>
      </c>
      <c r="N31" s="21">
        <v>75</v>
      </c>
      <c r="O31" s="1" t="str">
        <f t="shared" si="18"/>
        <v>3.5</v>
      </c>
      <c r="P31" s="21">
        <v>0</v>
      </c>
      <c r="Q31" s="1" t="str">
        <f t="shared" si="19"/>
        <v>ร</v>
      </c>
      <c r="R31" s="21">
        <v>0</v>
      </c>
      <c r="S31" s="1" t="str">
        <f t="shared" si="20"/>
        <v>ร</v>
      </c>
      <c r="T31" s="21">
        <v>54</v>
      </c>
      <c r="U31" s="1" t="str">
        <f t="shared" si="21"/>
        <v>1</v>
      </c>
      <c r="V31" s="21">
        <v>44</v>
      </c>
      <c r="W31" s="1" t="str">
        <f t="shared" si="22"/>
        <v>0</v>
      </c>
      <c r="X31" s="21">
        <v>70</v>
      </c>
      <c r="Y31" s="1" t="str">
        <f t="shared" si="23"/>
        <v>3</v>
      </c>
      <c r="Z31" s="21">
        <v>77</v>
      </c>
      <c r="AA31" s="1" t="str">
        <f t="shared" si="24"/>
        <v>3.5</v>
      </c>
      <c r="AB31" s="21">
        <v>71</v>
      </c>
      <c r="AC31" s="1" t="str">
        <f t="shared" si="10"/>
        <v>3</v>
      </c>
      <c r="AD31" s="37" t="e">
        <f t="shared" si="14"/>
        <v>#VALUE!</v>
      </c>
      <c r="AE31" s="9" t="s">
        <v>801</v>
      </c>
      <c r="AF31" s="21">
        <v>71</v>
      </c>
      <c r="AG31" s="1" t="str">
        <f t="shared" si="11"/>
        <v>3</v>
      </c>
      <c r="AH31" s="21">
        <v>0</v>
      </c>
      <c r="AI31" s="1" t="str">
        <f t="shared" si="12"/>
        <v>ร</v>
      </c>
      <c r="AJ31" s="35" t="s">
        <v>783</v>
      </c>
      <c r="AK31" s="42" t="s">
        <v>790</v>
      </c>
      <c r="AL31" s="35" t="s">
        <v>783</v>
      </c>
    </row>
    <row r="32" spans="1:38" ht="21" customHeight="1">
      <c r="A32" s="1">
        <v>28</v>
      </c>
      <c r="B32" s="1">
        <v>3661</v>
      </c>
      <c r="C32" s="3" t="s">
        <v>277</v>
      </c>
      <c r="D32" s="12" t="s">
        <v>45</v>
      </c>
      <c r="E32" s="1" t="s">
        <v>170</v>
      </c>
      <c r="F32" s="21">
        <v>81</v>
      </c>
      <c r="G32" s="1" t="str">
        <f t="shared" si="13"/>
        <v>4</v>
      </c>
      <c r="H32" s="21">
        <v>54</v>
      </c>
      <c r="I32" s="1" t="str">
        <f t="shared" si="15"/>
        <v>1</v>
      </c>
      <c r="J32" s="21">
        <v>0</v>
      </c>
      <c r="K32" s="1" t="str">
        <f t="shared" si="16"/>
        <v>ร</v>
      </c>
      <c r="L32" s="21">
        <v>60</v>
      </c>
      <c r="M32" s="1" t="str">
        <f t="shared" si="17"/>
        <v>2</v>
      </c>
      <c r="N32" s="21">
        <v>77</v>
      </c>
      <c r="O32" s="1" t="str">
        <f t="shared" si="18"/>
        <v>3.5</v>
      </c>
      <c r="P32" s="21">
        <v>64</v>
      </c>
      <c r="Q32" s="1" t="str">
        <f t="shared" si="19"/>
        <v>2</v>
      </c>
      <c r="R32" s="21">
        <v>52</v>
      </c>
      <c r="S32" s="1" t="str">
        <f t="shared" si="20"/>
        <v>1</v>
      </c>
      <c r="T32" s="21">
        <v>61</v>
      </c>
      <c r="U32" s="1" t="str">
        <f t="shared" si="21"/>
        <v>2</v>
      </c>
      <c r="V32" s="21">
        <v>51</v>
      </c>
      <c r="W32" s="1" t="str">
        <f t="shared" si="22"/>
        <v>1</v>
      </c>
      <c r="X32" s="21">
        <v>75</v>
      </c>
      <c r="Y32" s="1" t="str">
        <f t="shared" si="23"/>
        <v>3.5</v>
      </c>
      <c r="Z32" s="21">
        <v>78</v>
      </c>
      <c r="AA32" s="1" t="str">
        <f t="shared" si="24"/>
        <v>3.5</v>
      </c>
      <c r="AB32" s="21">
        <v>79</v>
      </c>
      <c r="AC32" s="1" t="str">
        <f t="shared" si="10"/>
        <v>3.5</v>
      </c>
      <c r="AD32" s="37" t="e">
        <f t="shared" si="14"/>
        <v>#VALUE!</v>
      </c>
      <c r="AE32" s="9" t="s">
        <v>801</v>
      </c>
      <c r="AF32" s="21">
        <v>70</v>
      </c>
      <c r="AG32" s="1" t="str">
        <f t="shared" si="11"/>
        <v>3</v>
      </c>
      <c r="AH32" s="21">
        <v>0</v>
      </c>
      <c r="AI32" s="1" t="str">
        <f t="shared" si="12"/>
        <v>ร</v>
      </c>
      <c r="AJ32" s="35" t="s">
        <v>783</v>
      </c>
      <c r="AK32" s="42" t="s">
        <v>87</v>
      </c>
      <c r="AL32" s="35" t="s">
        <v>783</v>
      </c>
    </row>
    <row r="33" spans="1:38" ht="21" customHeight="1">
      <c r="A33" s="1">
        <v>29</v>
      </c>
      <c r="B33" s="1">
        <v>3662</v>
      </c>
      <c r="C33" s="3" t="s">
        <v>278</v>
      </c>
      <c r="D33" s="12" t="s">
        <v>45</v>
      </c>
      <c r="E33" s="1" t="s">
        <v>156</v>
      </c>
      <c r="F33" s="21">
        <v>79</v>
      </c>
      <c r="G33" s="1" t="str">
        <f t="shared" si="13"/>
        <v>3.5</v>
      </c>
      <c r="H33" s="21">
        <v>65</v>
      </c>
      <c r="I33" s="1" t="str">
        <f t="shared" si="15"/>
        <v>2.5</v>
      </c>
      <c r="J33" s="21">
        <v>73</v>
      </c>
      <c r="K33" s="1" t="str">
        <f t="shared" si="16"/>
        <v>3</v>
      </c>
      <c r="L33" s="21">
        <v>71</v>
      </c>
      <c r="M33" s="1" t="str">
        <f t="shared" si="17"/>
        <v>3</v>
      </c>
      <c r="N33" s="21">
        <v>80</v>
      </c>
      <c r="O33" s="1" t="str">
        <f t="shared" si="18"/>
        <v>4</v>
      </c>
      <c r="P33" s="21">
        <v>68</v>
      </c>
      <c r="Q33" s="1" t="str">
        <f t="shared" si="19"/>
        <v>2.5</v>
      </c>
      <c r="R33" s="21">
        <v>62</v>
      </c>
      <c r="S33" s="1" t="str">
        <f t="shared" si="20"/>
        <v>2</v>
      </c>
      <c r="T33" s="21">
        <v>64</v>
      </c>
      <c r="U33" s="1" t="str">
        <f t="shared" si="21"/>
        <v>2</v>
      </c>
      <c r="V33" s="21">
        <v>61</v>
      </c>
      <c r="W33" s="1" t="str">
        <f t="shared" si="22"/>
        <v>2</v>
      </c>
      <c r="X33" s="21">
        <v>73</v>
      </c>
      <c r="Y33" s="1" t="str">
        <f t="shared" si="23"/>
        <v>3</v>
      </c>
      <c r="Z33" s="21">
        <v>78</v>
      </c>
      <c r="AA33" s="1" t="str">
        <f t="shared" si="24"/>
        <v>3.5</v>
      </c>
      <c r="AB33" s="21">
        <v>76</v>
      </c>
      <c r="AC33" s="1" t="str">
        <f t="shared" si="10"/>
        <v>3.5</v>
      </c>
      <c r="AD33" s="37">
        <f t="shared" si="14"/>
        <v>2.962962962962963</v>
      </c>
      <c r="AE33" s="9" t="s">
        <v>801</v>
      </c>
      <c r="AF33" s="21">
        <v>68</v>
      </c>
      <c r="AG33" s="1" t="str">
        <f t="shared" si="11"/>
        <v>2.5</v>
      </c>
      <c r="AH33" s="21">
        <v>78</v>
      </c>
      <c r="AI33" s="1" t="str">
        <f t="shared" si="12"/>
        <v>3.5</v>
      </c>
      <c r="AJ33" s="35" t="s">
        <v>783</v>
      </c>
      <c r="AK33" s="42" t="s">
        <v>789</v>
      </c>
      <c r="AL33" s="35" t="s">
        <v>783</v>
      </c>
    </row>
    <row r="34" spans="1:38" ht="21" customHeight="1">
      <c r="A34" s="1">
        <v>30</v>
      </c>
      <c r="B34" s="1">
        <v>3663</v>
      </c>
      <c r="C34" s="3" t="s">
        <v>279</v>
      </c>
      <c r="D34" s="12" t="s">
        <v>45</v>
      </c>
      <c r="E34" s="1" t="s">
        <v>147</v>
      </c>
      <c r="F34" s="21">
        <v>57</v>
      </c>
      <c r="G34" s="1" t="str">
        <f t="shared" si="13"/>
        <v>1.5</v>
      </c>
      <c r="H34" s="21">
        <v>53</v>
      </c>
      <c r="I34" s="1" t="str">
        <f t="shared" si="15"/>
        <v>1</v>
      </c>
      <c r="J34" s="21">
        <v>0</v>
      </c>
      <c r="K34" s="1" t="str">
        <f t="shared" si="16"/>
        <v>ร</v>
      </c>
      <c r="L34" s="21">
        <v>66</v>
      </c>
      <c r="M34" s="1" t="str">
        <f t="shared" si="17"/>
        <v>2.5</v>
      </c>
      <c r="N34" s="21">
        <v>76</v>
      </c>
      <c r="O34" s="1" t="str">
        <f t="shared" si="18"/>
        <v>3.5</v>
      </c>
      <c r="P34" s="21">
        <v>72</v>
      </c>
      <c r="Q34" s="1" t="str">
        <f t="shared" si="19"/>
        <v>3</v>
      </c>
      <c r="R34" s="21">
        <v>52</v>
      </c>
      <c r="S34" s="1" t="str">
        <f t="shared" si="20"/>
        <v>1</v>
      </c>
      <c r="T34" s="21">
        <v>63</v>
      </c>
      <c r="U34" s="1" t="str">
        <f t="shared" si="21"/>
        <v>2</v>
      </c>
      <c r="V34" s="21">
        <v>51</v>
      </c>
      <c r="W34" s="1" t="str">
        <f t="shared" si="22"/>
        <v>1</v>
      </c>
      <c r="X34" s="21">
        <v>72</v>
      </c>
      <c r="Y34" s="1" t="str">
        <f t="shared" si="23"/>
        <v>3</v>
      </c>
      <c r="Z34" s="21">
        <v>77</v>
      </c>
      <c r="AA34" s="1" t="str">
        <f t="shared" si="24"/>
        <v>3.5</v>
      </c>
      <c r="AB34" s="21">
        <v>87</v>
      </c>
      <c r="AC34" s="1" t="str">
        <f t="shared" si="10"/>
        <v>4</v>
      </c>
      <c r="AD34" s="37" t="e">
        <f t="shared" si="14"/>
        <v>#VALUE!</v>
      </c>
      <c r="AE34" s="9" t="s">
        <v>801</v>
      </c>
      <c r="AF34" s="21">
        <v>66</v>
      </c>
      <c r="AG34" s="1" t="str">
        <f t="shared" si="11"/>
        <v>2.5</v>
      </c>
      <c r="AH34" s="21">
        <v>76</v>
      </c>
      <c r="AI34" s="1" t="str">
        <f t="shared" si="12"/>
        <v>3.5</v>
      </c>
      <c r="AJ34" s="35" t="s">
        <v>783</v>
      </c>
      <c r="AK34" s="42" t="s">
        <v>790</v>
      </c>
      <c r="AL34" s="35" t="s">
        <v>783</v>
      </c>
    </row>
    <row r="35" spans="1:38" ht="21" customHeight="1">
      <c r="A35" s="1">
        <v>31</v>
      </c>
      <c r="B35" s="1">
        <v>3665</v>
      </c>
      <c r="C35" s="3" t="s">
        <v>280</v>
      </c>
      <c r="D35" s="12" t="s">
        <v>46</v>
      </c>
      <c r="E35" s="1" t="s">
        <v>156</v>
      </c>
      <c r="F35" s="21">
        <v>83</v>
      </c>
      <c r="G35" s="1" t="str">
        <f t="shared" si="13"/>
        <v>4</v>
      </c>
      <c r="H35" s="21">
        <v>63</v>
      </c>
      <c r="I35" s="1" t="str">
        <f t="shared" si="15"/>
        <v>2</v>
      </c>
      <c r="J35" s="21">
        <v>75</v>
      </c>
      <c r="K35" s="1" t="str">
        <f t="shared" si="16"/>
        <v>3.5</v>
      </c>
      <c r="L35" s="21">
        <v>70</v>
      </c>
      <c r="M35" s="1" t="str">
        <f t="shared" si="17"/>
        <v>3</v>
      </c>
      <c r="N35" s="21">
        <v>77</v>
      </c>
      <c r="O35" s="1" t="str">
        <f t="shared" si="18"/>
        <v>3.5</v>
      </c>
      <c r="P35" s="21">
        <v>64</v>
      </c>
      <c r="Q35" s="1" t="str">
        <f t="shared" si="19"/>
        <v>2</v>
      </c>
      <c r="R35" s="21">
        <v>63</v>
      </c>
      <c r="S35" s="1" t="str">
        <f t="shared" si="20"/>
        <v>2</v>
      </c>
      <c r="T35" s="21">
        <v>63</v>
      </c>
      <c r="U35" s="1" t="str">
        <f t="shared" si="21"/>
        <v>2</v>
      </c>
      <c r="V35" s="21">
        <v>73</v>
      </c>
      <c r="W35" s="1" t="str">
        <f t="shared" si="22"/>
        <v>3</v>
      </c>
      <c r="X35" s="21">
        <v>80</v>
      </c>
      <c r="Y35" s="1" t="str">
        <f t="shared" si="23"/>
        <v>4</v>
      </c>
      <c r="Z35" s="21">
        <v>79</v>
      </c>
      <c r="AA35" s="1" t="str">
        <f t="shared" si="24"/>
        <v>3.5</v>
      </c>
      <c r="AB35" s="21">
        <v>82</v>
      </c>
      <c r="AC35" s="1" t="str">
        <f t="shared" si="10"/>
        <v>4</v>
      </c>
      <c r="AD35" s="37">
        <f t="shared" si="14"/>
        <v>3.5</v>
      </c>
      <c r="AE35" s="9" t="s">
        <v>801</v>
      </c>
      <c r="AF35" s="21">
        <v>69</v>
      </c>
      <c r="AG35" s="1" t="str">
        <f t="shared" si="11"/>
        <v>2.5</v>
      </c>
      <c r="AH35" s="21">
        <v>77</v>
      </c>
      <c r="AI35" s="1" t="str">
        <f t="shared" si="12"/>
        <v>3.5</v>
      </c>
      <c r="AJ35" s="35" t="s">
        <v>783</v>
      </c>
      <c r="AK35" s="42" t="s">
        <v>789</v>
      </c>
      <c r="AL35" s="35" t="s">
        <v>783</v>
      </c>
    </row>
    <row r="36" spans="1:38" ht="21" customHeight="1">
      <c r="A36" s="1">
        <v>32</v>
      </c>
      <c r="B36" s="1">
        <v>3667</v>
      </c>
      <c r="C36" s="3" t="s">
        <v>281</v>
      </c>
      <c r="D36" s="12" t="s">
        <v>46</v>
      </c>
      <c r="E36" s="4" t="s">
        <v>156</v>
      </c>
      <c r="F36" s="21">
        <v>80</v>
      </c>
      <c r="G36" s="1" t="str">
        <f t="shared" si="13"/>
        <v>4</v>
      </c>
      <c r="H36" s="21">
        <v>69</v>
      </c>
      <c r="I36" s="1" t="str">
        <f t="shared" si="15"/>
        <v>2.5</v>
      </c>
      <c r="J36" s="21">
        <v>65</v>
      </c>
      <c r="K36" s="1" t="str">
        <f t="shared" si="16"/>
        <v>2.5</v>
      </c>
      <c r="L36" s="21">
        <v>68</v>
      </c>
      <c r="M36" s="1" t="str">
        <f t="shared" si="17"/>
        <v>2.5</v>
      </c>
      <c r="N36" s="21">
        <v>84</v>
      </c>
      <c r="O36" s="1" t="str">
        <f t="shared" si="18"/>
        <v>4</v>
      </c>
      <c r="P36" s="21">
        <v>0</v>
      </c>
      <c r="Q36" s="1" t="str">
        <f t="shared" si="19"/>
        <v>ร</v>
      </c>
      <c r="R36" s="21">
        <v>52</v>
      </c>
      <c r="S36" s="1" t="str">
        <f t="shared" si="20"/>
        <v>1</v>
      </c>
      <c r="T36" s="21">
        <v>65</v>
      </c>
      <c r="U36" s="1" t="str">
        <f t="shared" si="21"/>
        <v>2.5</v>
      </c>
      <c r="V36" s="21">
        <v>60</v>
      </c>
      <c r="W36" s="1" t="str">
        <f t="shared" si="22"/>
        <v>2</v>
      </c>
      <c r="X36" s="21">
        <v>81</v>
      </c>
      <c r="Y36" s="1" t="str">
        <f t="shared" si="23"/>
        <v>4</v>
      </c>
      <c r="Z36" s="21">
        <v>79</v>
      </c>
      <c r="AA36" s="1" t="str">
        <f t="shared" si="24"/>
        <v>3.5</v>
      </c>
      <c r="AB36" s="21">
        <v>82</v>
      </c>
      <c r="AC36" s="1" t="str">
        <f t="shared" si="10"/>
        <v>4</v>
      </c>
      <c r="AD36" s="37" t="e">
        <f t="shared" si="14"/>
        <v>#VALUE!</v>
      </c>
      <c r="AE36" s="9" t="s">
        <v>801</v>
      </c>
      <c r="AF36" s="21">
        <v>65</v>
      </c>
      <c r="AG36" s="1" t="str">
        <f t="shared" si="11"/>
        <v>2.5</v>
      </c>
      <c r="AH36" s="21">
        <v>84</v>
      </c>
      <c r="AI36" s="1" t="str">
        <f t="shared" si="12"/>
        <v>4</v>
      </c>
      <c r="AJ36" s="35" t="s">
        <v>783</v>
      </c>
      <c r="AK36" s="42" t="s">
        <v>789</v>
      </c>
      <c r="AL36" s="35" t="s">
        <v>783</v>
      </c>
    </row>
    <row r="37" spans="1:38" ht="21" customHeight="1">
      <c r="A37" s="1">
        <v>33</v>
      </c>
      <c r="B37" s="1">
        <v>3668</v>
      </c>
      <c r="C37" s="2" t="s">
        <v>282</v>
      </c>
      <c r="D37" s="12" t="s">
        <v>45</v>
      </c>
      <c r="E37" s="1" t="s">
        <v>147</v>
      </c>
      <c r="F37" s="21">
        <v>80</v>
      </c>
      <c r="G37" s="1" t="str">
        <f t="shared" si="13"/>
        <v>4</v>
      </c>
      <c r="H37" s="21">
        <v>74</v>
      </c>
      <c r="I37" s="1" t="str">
        <f aca="true" t="shared" si="25" ref="I37:I48">IF(H37&gt;=80,"4",IF(H37&gt;=75,"3.5",IF(H37&gt;=70,"3",IF(H37&gt;=65,"2.5",IF(H37&gt;=60,"2",IF(H37&gt;=55,"1.5",IF(H37&gt;=50,"1",IF(H37&gt;=1,"0","ร"))))))))</f>
        <v>3</v>
      </c>
      <c r="J37" s="21">
        <v>78</v>
      </c>
      <c r="K37" s="1" t="str">
        <f aca="true" t="shared" si="26" ref="K37:K48">IF(J37&gt;=80,"4",IF(J37&gt;=75,"3.5",IF(J37&gt;=70,"3",IF(J37&gt;=65,"2.5",IF(J37&gt;=60,"2",IF(J37&gt;=55,"1.5",IF(J37&gt;=50,"1",IF(J37&gt;=1,"0","ร"))))))))</f>
        <v>3.5</v>
      </c>
      <c r="L37" s="21">
        <v>72</v>
      </c>
      <c r="M37" s="1" t="str">
        <f aca="true" t="shared" si="27" ref="M37:M48">IF(L37&gt;=80,"4",IF(L37&gt;=75,"3.5",IF(L37&gt;=70,"3",IF(L37&gt;=65,"2.5",IF(L37&gt;=60,"2",IF(L37&gt;=55,"1.5",IF(L37&gt;=50,"1",IF(L37&gt;=1,"0","ร"))))))))</f>
        <v>3</v>
      </c>
      <c r="N37" s="21">
        <v>80</v>
      </c>
      <c r="O37" s="1" t="str">
        <f aca="true" t="shared" si="28" ref="O37:O48">IF(N37&gt;=80,"4",IF(N37&gt;=75,"3.5",IF(N37&gt;=70,"3",IF(N37&gt;=65,"2.5",IF(N37&gt;=60,"2",IF(N37&gt;=55,"1.5",IF(N37&gt;=50,"1",IF(N37&gt;=1,"0","ร"))))))))</f>
        <v>4</v>
      </c>
      <c r="P37" s="21">
        <v>62</v>
      </c>
      <c r="Q37" s="1" t="str">
        <f aca="true" t="shared" si="29" ref="Q37:Q48">IF(P37&gt;=80,"4",IF(P37&gt;=75,"3.5",IF(P37&gt;=70,"3",IF(P37&gt;=65,"2.5",IF(P37&gt;=60,"2",IF(P37&gt;=55,"1.5",IF(P37&gt;=50,"1",IF(P37&gt;=1,"0","ร"))))))))</f>
        <v>2</v>
      </c>
      <c r="R37" s="21">
        <v>52</v>
      </c>
      <c r="S37" s="1" t="str">
        <f aca="true" t="shared" si="30" ref="S37:S48">IF(R37&gt;=80,"4",IF(R37&gt;=75,"3.5",IF(R37&gt;=70,"3",IF(R37&gt;=65,"2.5",IF(R37&gt;=60,"2",IF(R37&gt;=55,"1.5",IF(R37&gt;=50,"1",IF(R37&gt;=1,"0","ร"))))))))</f>
        <v>1</v>
      </c>
      <c r="T37" s="21">
        <v>66</v>
      </c>
      <c r="U37" s="1" t="str">
        <f aca="true" t="shared" si="31" ref="U37:U48">IF(T37&gt;=80,"4",IF(T37&gt;=75,"3.5",IF(T37&gt;=70,"3",IF(T37&gt;=65,"2.5",IF(T37&gt;=60,"2",IF(T37&gt;=55,"1.5",IF(T37&gt;=50,"1",IF(T37&gt;=1,"0","ร"))))))))</f>
        <v>2.5</v>
      </c>
      <c r="V37" s="21">
        <v>84</v>
      </c>
      <c r="W37" s="1" t="str">
        <f aca="true" t="shared" si="32" ref="W37:W48">IF(V37&gt;=80,"4",IF(V37&gt;=75,"3.5",IF(V37&gt;=70,"3",IF(V37&gt;=65,"2.5",IF(V37&gt;=60,"2",IF(V37&gt;=55,"1.5",IF(V37&gt;=50,"1",IF(V37&gt;=1,"0","ร"))))))))</f>
        <v>4</v>
      </c>
      <c r="X37" s="21">
        <v>78</v>
      </c>
      <c r="Y37" s="1" t="str">
        <f aca="true" t="shared" si="33" ref="Y37:Y48">IF(X37&gt;=80,"4",IF(X37&gt;=75,"3.5",IF(X37&gt;=70,"3",IF(X37&gt;=65,"2.5",IF(X37&gt;=60,"2",IF(X37&gt;=55,"1.5",IF(X37&gt;=50,"1",IF(X37&gt;=1,"0","ร"))))))))</f>
        <v>3.5</v>
      </c>
      <c r="Z37" s="21">
        <v>78</v>
      </c>
      <c r="AA37" s="1" t="str">
        <f aca="true" t="shared" si="34" ref="AA37:AA48">IF(Z37&gt;=80,"4",IF(Z37&gt;=75,"3.5",IF(Z37&gt;=70,"3",IF(Z37&gt;=65,"2.5",IF(Z37&gt;=60,"2",IF(Z37&gt;=55,"1.5",IF(Z37&gt;=50,"1",IF(Z37&gt;=1,"0","ร"))))))))</f>
        <v>3.5</v>
      </c>
      <c r="AB37" s="21">
        <v>87</v>
      </c>
      <c r="AC37" s="1" t="str">
        <f t="shared" si="10"/>
        <v>4</v>
      </c>
      <c r="AD37" s="37">
        <f t="shared" si="14"/>
        <v>3.3703703703703702</v>
      </c>
      <c r="AE37" s="9" t="s">
        <v>801</v>
      </c>
      <c r="AF37" s="21">
        <v>72</v>
      </c>
      <c r="AG37" s="1" t="str">
        <f t="shared" si="11"/>
        <v>3</v>
      </c>
      <c r="AH37" s="21">
        <v>78</v>
      </c>
      <c r="AI37" s="1" t="str">
        <f t="shared" si="12"/>
        <v>3.5</v>
      </c>
      <c r="AJ37" s="35" t="s">
        <v>783</v>
      </c>
      <c r="AK37" s="42" t="s">
        <v>789</v>
      </c>
      <c r="AL37" s="35" t="s">
        <v>783</v>
      </c>
    </row>
    <row r="38" spans="1:38" ht="21" customHeight="1">
      <c r="A38" s="1">
        <v>34</v>
      </c>
      <c r="B38" s="1">
        <v>3027</v>
      </c>
      <c r="C38" s="3" t="s">
        <v>513</v>
      </c>
      <c r="D38" s="1" t="s">
        <v>172</v>
      </c>
      <c r="E38" s="1" t="s">
        <v>87</v>
      </c>
      <c r="F38" s="21">
        <v>65</v>
      </c>
      <c r="G38" s="1" t="str">
        <f t="shared" si="13"/>
        <v>2.5</v>
      </c>
      <c r="H38" s="21">
        <v>63</v>
      </c>
      <c r="I38" s="1" t="str">
        <f t="shared" si="25"/>
        <v>2</v>
      </c>
      <c r="J38" s="21">
        <v>76</v>
      </c>
      <c r="K38" s="1" t="str">
        <f t="shared" si="26"/>
        <v>3.5</v>
      </c>
      <c r="L38" s="21">
        <v>69</v>
      </c>
      <c r="M38" s="1" t="str">
        <f t="shared" si="27"/>
        <v>2.5</v>
      </c>
      <c r="N38" s="21">
        <v>80</v>
      </c>
      <c r="O38" s="1" t="str">
        <f t="shared" si="28"/>
        <v>4</v>
      </c>
      <c r="P38" s="21">
        <v>82</v>
      </c>
      <c r="Q38" s="1" t="str">
        <f t="shared" si="29"/>
        <v>4</v>
      </c>
      <c r="R38" s="21">
        <v>66</v>
      </c>
      <c r="S38" s="1" t="str">
        <f t="shared" si="30"/>
        <v>2.5</v>
      </c>
      <c r="T38" s="21">
        <v>55</v>
      </c>
      <c r="U38" s="1" t="str">
        <f t="shared" si="31"/>
        <v>1.5</v>
      </c>
      <c r="V38" s="21">
        <v>58</v>
      </c>
      <c r="W38" s="1" t="str">
        <f t="shared" si="32"/>
        <v>1.5</v>
      </c>
      <c r="X38" s="21">
        <v>95</v>
      </c>
      <c r="Y38" s="1" t="str">
        <f t="shared" si="33"/>
        <v>4</v>
      </c>
      <c r="Z38" s="21">
        <v>93</v>
      </c>
      <c r="AA38" s="1" t="str">
        <f t="shared" si="34"/>
        <v>4</v>
      </c>
      <c r="AB38" s="21">
        <v>90</v>
      </c>
      <c r="AC38" s="1" t="str">
        <f t="shared" si="10"/>
        <v>4</v>
      </c>
      <c r="AD38" s="37">
        <f t="shared" si="14"/>
        <v>3.4074074074074074</v>
      </c>
      <c r="AE38" s="9" t="s">
        <v>801</v>
      </c>
      <c r="AF38" s="21">
        <v>76</v>
      </c>
      <c r="AG38" s="1" t="str">
        <f t="shared" si="11"/>
        <v>3.5</v>
      </c>
      <c r="AH38" s="21">
        <v>77</v>
      </c>
      <c r="AI38" s="1" t="str">
        <f t="shared" si="12"/>
        <v>3.5</v>
      </c>
      <c r="AJ38" s="35" t="s">
        <v>783</v>
      </c>
      <c r="AK38" s="42" t="s">
        <v>87</v>
      </c>
      <c r="AL38" s="35" t="s">
        <v>783</v>
      </c>
    </row>
    <row r="39" spans="1:38" ht="21" customHeight="1">
      <c r="A39" s="1">
        <v>35</v>
      </c>
      <c r="B39" s="1">
        <v>3028</v>
      </c>
      <c r="C39" s="3" t="s">
        <v>283</v>
      </c>
      <c r="D39" s="1" t="s">
        <v>172</v>
      </c>
      <c r="E39" s="1" t="s">
        <v>87</v>
      </c>
      <c r="F39" s="21">
        <v>45</v>
      </c>
      <c r="G39" s="1" t="str">
        <f t="shared" si="13"/>
        <v>0</v>
      </c>
      <c r="H39" s="21">
        <v>34</v>
      </c>
      <c r="I39" s="1" t="str">
        <f t="shared" si="25"/>
        <v>0</v>
      </c>
      <c r="J39" s="21">
        <v>64</v>
      </c>
      <c r="K39" s="1" t="str">
        <f t="shared" si="26"/>
        <v>2</v>
      </c>
      <c r="L39" s="21">
        <v>62</v>
      </c>
      <c r="M39" s="1" t="str">
        <f t="shared" si="27"/>
        <v>2</v>
      </c>
      <c r="N39" s="21">
        <v>77</v>
      </c>
      <c r="O39" s="1" t="str">
        <f t="shared" si="28"/>
        <v>3.5</v>
      </c>
      <c r="P39" s="21">
        <v>0</v>
      </c>
      <c r="Q39" s="1" t="str">
        <f t="shared" si="29"/>
        <v>ร</v>
      </c>
      <c r="R39" s="21">
        <v>0</v>
      </c>
      <c r="S39" s="1" t="str">
        <f t="shared" si="30"/>
        <v>ร</v>
      </c>
      <c r="T39" s="21">
        <v>0</v>
      </c>
      <c r="U39" s="1" t="str">
        <f t="shared" si="31"/>
        <v>ร</v>
      </c>
      <c r="V39" s="21">
        <v>53</v>
      </c>
      <c r="W39" s="1" t="str">
        <f t="shared" si="32"/>
        <v>1</v>
      </c>
      <c r="X39" s="21">
        <v>90</v>
      </c>
      <c r="Y39" s="1" t="str">
        <f t="shared" si="33"/>
        <v>4</v>
      </c>
      <c r="Z39" s="21">
        <v>78</v>
      </c>
      <c r="AA39" s="1" t="str">
        <f t="shared" si="34"/>
        <v>3.5</v>
      </c>
      <c r="AB39" s="21">
        <v>90</v>
      </c>
      <c r="AC39" s="1" t="str">
        <f t="shared" si="10"/>
        <v>4</v>
      </c>
      <c r="AD39" s="37" t="e">
        <f t="shared" si="14"/>
        <v>#VALUE!</v>
      </c>
      <c r="AE39" s="9" t="s">
        <v>801</v>
      </c>
      <c r="AF39" s="21">
        <v>71</v>
      </c>
      <c r="AG39" s="1" t="str">
        <f t="shared" si="11"/>
        <v>3</v>
      </c>
      <c r="AH39" s="21">
        <v>76</v>
      </c>
      <c r="AI39" s="1" t="str">
        <f t="shared" si="12"/>
        <v>3.5</v>
      </c>
      <c r="AJ39" s="35" t="s">
        <v>783</v>
      </c>
      <c r="AK39" s="42" t="s">
        <v>87</v>
      </c>
      <c r="AL39" s="35" t="s">
        <v>783</v>
      </c>
    </row>
    <row r="40" spans="1:38" ht="21" customHeight="1">
      <c r="A40" s="1">
        <v>36</v>
      </c>
      <c r="B40" s="1">
        <v>3032</v>
      </c>
      <c r="C40" s="3" t="s">
        <v>284</v>
      </c>
      <c r="D40" s="1" t="s">
        <v>172</v>
      </c>
      <c r="E40" s="1" t="s">
        <v>87</v>
      </c>
      <c r="F40" s="21">
        <v>77</v>
      </c>
      <c r="G40" s="1" t="str">
        <f t="shared" si="13"/>
        <v>3.5</v>
      </c>
      <c r="H40" s="21">
        <v>71</v>
      </c>
      <c r="I40" s="1" t="str">
        <f t="shared" si="25"/>
        <v>3</v>
      </c>
      <c r="J40" s="21">
        <v>0</v>
      </c>
      <c r="K40" s="1" t="str">
        <f t="shared" si="26"/>
        <v>ร</v>
      </c>
      <c r="L40" s="21">
        <v>74</v>
      </c>
      <c r="M40" s="1" t="str">
        <f t="shared" si="27"/>
        <v>3</v>
      </c>
      <c r="N40" s="21">
        <v>82</v>
      </c>
      <c r="O40" s="1" t="str">
        <f t="shared" si="28"/>
        <v>4</v>
      </c>
      <c r="P40" s="21">
        <v>0</v>
      </c>
      <c r="Q40" s="1" t="str">
        <f t="shared" si="29"/>
        <v>ร</v>
      </c>
      <c r="R40" s="21">
        <v>0</v>
      </c>
      <c r="S40" s="1" t="str">
        <f t="shared" si="30"/>
        <v>ร</v>
      </c>
      <c r="T40" s="21">
        <v>55</v>
      </c>
      <c r="U40" s="1" t="str">
        <f t="shared" si="31"/>
        <v>1.5</v>
      </c>
      <c r="V40" s="21">
        <v>63</v>
      </c>
      <c r="W40" s="1" t="str">
        <f t="shared" si="32"/>
        <v>2</v>
      </c>
      <c r="X40" s="21">
        <v>90</v>
      </c>
      <c r="Y40" s="1" t="str">
        <f t="shared" si="33"/>
        <v>4</v>
      </c>
      <c r="Z40" s="21">
        <v>93</v>
      </c>
      <c r="AA40" s="1" t="str">
        <f t="shared" si="34"/>
        <v>4</v>
      </c>
      <c r="AB40" s="21">
        <v>90</v>
      </c>
      <c r="AC40" s="1" t="str">
        <f t="shared" si="10"/>
        <v>4</v>
      </c>
      <c r="AD40" s="37" t="e">
        <f t="shared" si="14"/>
        <v>#VALUE!</v>
      </c>
      <c r="AE40" s="9" t="s">
        <v>801</v>
      </c>
      <c r="AF40" s="21">
        <v>78</v>
      </c>
      <c r="AG40" s="1" t="str">
        <f t="shared" si="11"/>
        <v>3.5</v>
      </c>
      <c r="AH40" s="21">
        <v>78</v>
      </c>
      <c r="AI40" s="1" t="str">
        <f t="shared" si="12"/>
        <v>3.5</v>
      </c>
      <c r="AJ40" s="35" t="s">
        <v>783</v>
      </c>
      <c r="AK40" s="42" t="s">
        <v>789</v>
      </c>
      <c r="AL40" s="35" t="s">
        <v>783</v>
      </c>
    </row>
    <row r="41" spans="1:38" ht="21" customHeight="1">
      <c r="A41" s="1">
        <v>37</v>
      </c>
      <c r="B41" s="1">
        <v>3033</v>
      </c>
      <c r="C41" s="3" t="s">
        <v>623</v>
      </c>
      <c r="D41" s="1" t="s">
        <v>172</v>
      </c>
      <c r="E41" s="1" t="s">
        <v>87</v>
      </c>
      <c r="F41" s="21">
        <v>60</v>
      </c>
      <c r="G41" s="1" t="str">
        <f t="shared" si="13"/>
        <v>2</v>
      </c>
      <c r="H41" s="21">
        <v>57</v>
      </c>
      <c r="I41" s="1" t="str">
        <f t="shared" si="25"/>
        <v>1.5</v>
      </c>
      <c r="J41" s="21">
        <v>68</v>
      </c>
      <c r="K41" s="1" t="str">
        <f t="shared" si="26"/>
        <v>2.5</v>
      </c>
      <c r="L41" s="21">
        <v>70</v>
      </c>
      <c r="M41" s="1" t="str">
        <f t="shared" si="27"/>
        <v>3</v>
      </c>
      <c r="N41" s="21">
        <v>85</v>
      </c>
      <c r="O41" s="1" t="str">
        <f t="shared" si="28"/>
        <v>4</v>
      </c>
      <c r="P41" s="21">
        <v>70</v>
      </c>
      <c r="Q41" s="1" t="str">
        <f t="shared" si="29"/>
        <v>3</v>
      </c>
      <c r="R41" s="21">
        <v>63</v>
      </c>
      <c r="S41" s="1" t="str">
        <f t="shared" si="30"/>
        <v>2</v>
      </c>
      <c r="T41" s="21">
        <v>54</v>
      </c>
      <c r="U41" s="1" t="str">
        <f t="shared" si="31"/>
        <v>1</v>
      </c>
      <c r="V41" s="21">
        <v>58</v>
      </c>
      <c r="W41" s="1" t="str">
        <f t="shared" si="32"/>
        <v>1.5</v>
      </c>
      <c r="X41" s="21">
        <v>92</v>
      </c>
      <c r="Y41" s="1" t="str">
        <f t="shared" si="33"/>
        <v>4</v>
      </c>
      <c r="Z41" s="21">
        <v>0</v>
      </c>
      <c r="AA41" s="1" t="str">
        <f t="shared" si="34"/>
        <v>ร</v>
      </c>
      <c r="AB41" s="21">
        <v>90</v>
      </c>
      <c r="AC41" s="1" t="str">
        <f t="shared" si="10"/>
        <v>4</v>
      </c>
      <c r="AD41" s="37" t="e">
        <f t="shared" si="14"/>
        <v>#VALUE!</v>
      </c>
      <c r="AE41" s="9" t="s">
        <v>801</v>
      </c>
      <c r="AF41" s="21">
        <v>74</v>
      </c>
      <c r="AG41" s="1" t="str">
        <f t="shared" si="11"/>
        <v>3</v>
      </c>
      <c r="AH41" s="21">
        <v>76</v>
      </c>
      <c r="AI41" s="1" t="str">
        <f t="shared" si="12"/>
        <v>3.5</v>
      </c>
      <c r="AJ41" s="35" t="s">
        <v>783</v>
      </c>
      <c r="AK41" s="42" t="s">
        <v>87</v>
      </c>
      <c r="AL41" s="35" t="s">
        <v>783</v>
      </c>
    </row>
    <row r="42" spans="1:38" ht="21" customHeight="1">
      <c r="A42" s="1">
        <v>38</v>
      </c>
      <c r="B42" s="1">
        <v>3036</v>
      </c>
      <c r="C42" s="2" t="s">
        <v>285</v>
      </c>
      <c r="D42" s="1" t="s">
        <v>172</v>
      </c>
      <c r="E42" s="1" t="s">
        <v>87</v>
      </c>
      <c r="F42" s="21">
        <v>86</v>
      </c>
      <c r="G42" s="1" t="str">
        <f t="shared" si="13"/>
        <v>4</v>
      </c>
      <c r="H42" s="21">
        <v>80</v>
      </c>
      <c r="I42" s="1" t="str">
        <f t="shared" si="25"/>
        <v>4</v>
      </c>
      <c r="J42" s="21">
        <v>86</v>
      </c>
      <c r="K42" s="1" t="str">
        <f t="shared" si="26"/>
        <v>4</v>
      </c>
      <c r="L42" s="21">
        <v>74</v>
      </c>
      <c r="M42" s="1" t="str">
        <f t="shared" si="27"/>
        <v>3</v>
      </c>
      <c r="N42" s="21">
        <v>76</v>
      </c>
      <c r="O42" s="1" t="str">
        <f t="shared" si="28"/>
        <v>3.5</v>
      </c>
      <c r="P42" s="21">
        <v>73</v>
      </c>
      <c r="Q42" s="1" t="str">
        <f t="shared" si="29"/>
        <v>3</v>
      </c>
      <c r="R42" s="21">
        <v>62</v>
      </c>
      <c r="S42" s="1" t="str">
        <f t="shared" si="30"/>
        <v>2</v>
      </c>
      <c r="T42" s="21">
        <v>58</v>
      </c>
      <c r="U42" s="1" t="str">
        <f t="shared" si="31"/>
        <v>1.5</v>
      </c>
      <c r="V42" s="21">
        <v>84</v>
      </c>
      <c r="W42" s="1" t="str">
        <f t="shared" si="32"/>
        <v>4</v>
      </c>
      <c r="X42" s="21">
        <v>0</v>
      </c>
      <c r="Y42" s="1" t="str">
        <f t="shared" si="33"/>
        <v>ร</v>
      </c>
      <c r="Z42" s="21">
        <v>84</v>
      </c>
      <c r="AA42" s="1" t="str">
        <f t="shared" si="34"/>
        <v>4</v>
      </c>
      <c r="AB42" s="21">
        <v>90</v>
      </c>
      <c r="AC42" s="1" t="str">
        <f t="shared" si="10"/>
        <v>4</v>
      </c>
      <c r="AD42" s="37" t="e">
        <f t="shared" si="14"/>
        <v>#VALUE!</v>
      </c>
      <c r="AE42" s="9" t="s">
        <v>801</v>
      </c>
      <c r="AF42" s="21">
        <v>73</v>
      </c>
      <c r="AG42" s="1" t="str">
        <f t="shared" si="11"/>
        <v>3</v>
      </c>
      <c r="AH42" s="21">
        <v>77</v>
      </c>
      <c r="AI42" s="1" t="str">
        <f t="shared" si="12"/>
        <v>3.5</v>
      </c>
      <c r="AJ42" s="35" t="s">
        <v>783</v>
      </c>
      <c r="AK42" s="42" t="s">
        <v>789</v>
      </c>
      <c r="AL42" s="35" t="s">
        <v>783</v>
      </c>
    </row>
    <row r="43" spans="1:38" ht="21" customHeight="1">
      <c r="A43" s="1">
        <v>39</v>
      </c>
      <c r="B43" s="1">
        <v>3688</v>
      </c>
      <c r="C43" s="3" t="s">
        <v>287</v>
      </c>
      <c r="D43" s="1" t="s">
        <v>171</v>
      </c>
      <c r="E43" s="1" t="s">
        <v>87</v>
      </c>
      <c r="F43" s="21">
        <v>68</v>
      </c>
      <c r="G43" s="1" t="str">
        <f t="shared" si="13"/>
        <v>2.5</v>
      </c>
      <c r="H43" s="21">
        <v>52</v>
      </c>
      <c r="I43" s="1" t="str">
        <f t="shared" si="25"/>
        <v>1</v>
      </c>
      <c r="J43" s="21">
        <v>61</v>
      </c>
      <c r="K43" s="1" t="str">
        <f t="shared" si="26"/>
        <v>2</v>
      </c>
      <c r="L43" s="21">
        <v>66</v>
      </c>
      <c r="M43" s="1" t="str">
        <f t="shared" si="27"/>
        <v>2.5</v>
      </c>
      <c r="N43" s="21">
        <v>80</v>
      </c>
      <c r="O43" s="1" t="str">
        <f t="shared" si="28"/>
        <v>4</v>
      </c>
      <c r="P43" s="21">
        <v>60</v>
      </c>
      <c r="Q43" s="1" t="str">
        <f t="shared" si="29"/>
        <v>2</v>
      </c>
      <c r="R43" s="21">
        <v>0</v>
      </c>
      <c r="S43" s="1" t="str">
        <f t="shared" si="30"/>
        <v>ร</v>
      </c>
      <c r="T43" s="21">
        <v>55</v>
      </c>
      <c r="U43" s="1" t="str">
        <f t="shared" si="31"/>
        <v>1.5</v>
      </c>
      <c r="V43" s="21">
        <v>60</v>
      </c>
      <c r="W43" s="1" t="str">
        <f t="shared" si="32"/>
        <v>2</v>
      </c>
      <c r="X43" s="21">
        <v>75</v>
      </c>
      <c r="Y43" s="1" t="str">
        <f t="shared" si="33"/>
        <v>3.5</v>
      </c>
      <c r="Z43" s="21">
        <v>0</v>
      </c>
      <c r="AA43" s="1" t="str">
        <f t="shared" si="34"/>
        <v>ร</v>
      </c>
      <c r="AB43" s="21">
        <v>84</v>
      </c>
      <c r="AC43" s="1" t="str">
        <f t="shared" si="10"/>
        <v>4</v>
      </c>
      <c r="AD43" s="37" t="e">
        <f t="shared" si="14"/>
        <v>#VALUE!</v>
      </c>
      <c r="AE43" s="9" t="s">
        <v>801</v>
      </c>
      <c r="AF43" s="21">
        <v>69</v>
      </c>
      <c r="AG43" s="1" t="str">
        <f t="shared" si="11"/>
        <v>2.5</v>
      </c>
      <c r="AH43" s="21">
        <v>0</v>
      </c>
      <c r="AI43" s="1" t="str">
        <f t="shared" si="12"/>
        <v>ร</v>
      </c>
      <c r="AJ43" s="35" t="s">
        <v>783</v>
      </c>
      <c r="AK43" s="42" t="s">
        <v>87</v>
      </c>
      <c r="AL43" s="35" t="s">
        <v>783</v>
      </c>
    </row>
    <row r="44" spans="1:38" s="27" customFormat="1" ht="21" customHeight="1">
      <c r="A44" s="1">
        <v>40</v>
      </c>
      <c r="B44" s="1">
        <v>3690</v>
      </c>
      <c r="C44" s="3" t="s">
        <v>288</v>
      </c>
      <c r="D44" s="1" t="s">
        <v>171</v>
      </c>
      <c r="E44" s="1" t="s">
        <v>87</v>
      </c>
      <c r="F44" s="21">
        <v>68</v>
      </c>
      <c r="G44" s="1" t="str">
        <f t="shared" si="13"/>
        <v>2.5</v>
      </c>
      <c r="H44" s="21">
        <v>50</v>
      </c>
      <c r="I44" s="1" t="str">
        <f t="shared" si="25"/>
        <v>1</v>
      </c>
      <c r="J44" s="21">
        <v>65</v>
      </c>
      <c r="K44" s="1" t="str">
        <f t="shared" si="26"/>
        <v>2.5</v>
      </c>
      <c r="L44" s="21">
        <v>64</v>
      </c>
      <c r="M44" s="1" t="str">
        <f t="shared" si="27"/>
        <v>2</v>
      </c>
      <c r="N44" s="21">
        <v>80</v>
      </c>
      <c r="O44" s="1" t="str">
        <f t="shared" si="28"/>
        <v>4</v>
      </c>
      <c r="P44" s="21">
        <v>67</v>
      </c>
      <c r="Q44" s="1" t="str">
        <f t="shared" si="29"/>
        <v>2.5</v>
      </c>
      <c r="R44" s="21">
        <v>53</v>
      </c>
      <c r="S44" s="1" t="str">
        <f t="shared" si="30"/>
        <v>1</v>
      </c>
      <c r="T44" s="21">
        <v>54</v>
      </c>
      <c r="U44" s="1" t="str">
        <f t="shared" si="31"/>
        <v>1</v>
      </c>
      <c r="V44" s="21">
        <v>46</v>
      </c>
      <c r="W44" s="1" t="str">
        <f t="shared" si="32"/>
        <v>0</v>
      </c>
      <c r="X44" s="21">
        <v>80</v>
      </c>
      <c r="Y44" s="1" t="str">
        <f t="shared" si="33"/>
        <v>4</v>
      </c>
      <c r="Z44" s="21">
        <v>0</v>
      </c>
      <c r="AA44" s="1" t="str">
        <f t="shared" si="34"/>
        <v>ร</v>
      </c>
      <c r="AB44" s="21">
        <v>84</v>
      </c>
      <c r="AC44" s="1" t="str">
        <f t="shared" si="10"/>
        <v>4</v>
      </c>
      <c r="AD44" s="37" t="e">
        <f t="shared" si="14"/>
        <v>#VALUE!</v>
      </c>
      <c r="AE44" s="9" t="s">
        <v>801</v>
      </c>
      <c r="AF44" s="21">
        <v>64</v>
      </c>
      <c r="AG44" s="1" t="str">
        <f t="shared" si="11"/>
        <v>2</v>
      </c>
      <c r="AH44" s="21">
        <v>78</v>
      </c>
      <c r="AI44" s="1" t="str">
        <f t="shared" si="12"/>
        <v>3.5</v>
      </c>
      <c r="AJ44" s="35" t="s">
        <v>783</v>
      </c>
      <c r="AK44" s="42" t="s">
        <v>789</v>
      </c>
      <c r="AL44" s="35" t="s">
        <v>783</v>
      </c>
    </row>
    <row r="45" spans="1:38" ht="21" customHeight="1">
      <c r="A45" s="1">
        <v>41</v>
      </c>
      <c r="B45" s="1">
        <v>3691</v>
      </c>
      <c r="C45" s="2" t="s">
        <v>289</v>
      </c>
      <c r="D45" s="1" t="s">
        <v>173</v>
      </c>
      <c r="E45" s="1" t="s">
        <v>87</v>
      </c>
      <c r="F45" s="21">
        <v>67</v>
      </c>
      <c r="G45" s="1" t="str">
        <f t="shared" si="13"/>
        <v>2.5</v>
      </c>
      <c r="H45" s="21">
        <v>88</v>
      </c>
      <c r="I45" s="1" t="str">
        <f t="shared" si="25"/>
        <v>4</v>
      </c>
      <c r="J45" s="21">
        <v>78</v>
      </c>
      <c r="K45" s="1" t="str">
        <f t="shared" si="26"/>
        <v>3.5</v>
      </c>
      <c r="L45" s="21">
        <v>66</v>
      </c>
      <c r="M45" s="1" t="str">
        <f t="shared" si="27"/>
        <v>2.5</v>
      </c>
      <c r="N45" s="21">
        <v>85</v>
      </c>
      <c r="O45" s="1" t="str">
        <f t="shared" si="28"/>
        <v>4</v>
      </c>
      <c r="P45" s="21">
        <v>62</v>
      </c>
      <c r="Q45" s="1" t="str">
        <f t="shared" si="29"/>
        <v>2</v>
      </c>
      <c r="R45" s="21">
        <v>82</v>
      </c>
      <c r="S45" s="1" t="str">
        <f t="shared" si="30"/>
        <v>4</v>
      </c>
      <c r="T45" s="21">
        <v>67</v>
      </c>
      <c r="U45" s="1" t="str">
        <f t="shared" si="31"/>
        <v>2.5</v>
      </c>
      <c r="V45" s="21">
        <v>64</v>
      </c>
      <c r="W45" s="1" t="str">
        <f t="shared" si="32"/>
        <v>2</v>
      </c>
      <c r="X45" s="21">
        <v>80</v>
      </c>
      <c r="Y45" s="1" t="str">
        <f t="shared" si="33"/>
        <v>4</v>
      </c>
      <c r="Z45" s="21">
        <v>81</v>
      </c>
      <c r="AA45" s="1" t="str">
        <f t="shared" si="34"/>
        <v>4</v>
      </c>
      <c r="AB45" s="21">
        <v>96</v>
      </c>
      <c r="AC45" s="1" t="str">
        <f t="shared" si="10"/>
        <v>4</v>
      </c>
      <c r="AD45" s="37">
        <f t="shared" si="14"/>
        <v>3.5555555555555554</v>
      </c>
      <c r="AE45" s="9" t="s">
        <v>801</v>
      </c>
      <c r="AF45" s="21">
        <v>64</v>
      </c>
      <c r="AG45" s="1" t="str">
        <f t="shared" si="11"/>
        <v>2</v>
      </c>
      <c r="AH45" s="21">
        <v>87</v>
      </c>
      <c r="AI45" s="1" t="str">
        <f t="shared" si="12"/>
        <v>4</v>
      </c>
      <c r="AJ45" s="35" t="s">
        <v>783</v>
      </c>
      <c r="AK45" s="42" t="s">
        <v>789</v>
      </c>
      <c r="AL45" s="35" t="s">
        <v>783</v>
      </c>
    </row>
    <row r="46" spans="1:38" ht="21" customHeight="1">
      <c r="A46" s="1">
        <v>42</v>
      </c>
      <c r="B46" s="1">
        <v>3692</v>
      </c>
      <c r="C46" s="3" t="s">
        <v>290</v>
      </c>
      <c r="D46" s="1" t="s">
        <v>176</v>
      </c>
      <c r="E46" s="1" t="s">
        <v>87</v>
      </c>
      <c r="F46" s="21">
        <v>76</v>
      </c>
      <c r="G46" s="1" t="str">
        <f t="shared" si="13"/>
        <v>3.5</v>
      </c>
      <c r="H46" s="21">
        <v>57</v>
      </c>
      <c r="I46" s="1" t="str">
        <f t="shared" si="25"/>
        <v>1.5</v>
      </c>
      <c r="J46" s="21">
        <v>70</v>
      </c>
      <c r="K46" s="1" t="str">
        <f t="shared" si="26"/>
        <v>3</v>
      </c>
      <c r="L46" s="21">
        <v>69</v>
      </c>
      <c r="M46" s="1" t="str">
        <f t="shared" si="27"/>
        <v>2.5</v>
      </c>
      <c r="N46" s="21">
        <v>75</v>
      </c>
      <c r="O46" s="1" t="str">
        <f t="shared" si="28"/>
        <v>3.5</v>
      </c>
      <c r="P46" s="21">
        <v>61</v>
      </c>
      <c r="Q46" s="1" t="str">
        <f t="shared" si="29"/>
        <v>2</v>
      </c>
      <c r="R46" s="21">
        <v>52</v>
      </c>
      <c r="S46" s="1" t="str">
        <f t="shared" si="30"/>
        <v>1</v>
      </c>
      <c r="T46" s="21">
        <v>54</v>
      </c>
      <c r="U46" s="1" t="str">
        <f t="shared" si="31"/>
        <v>1</v>
      </c>
      <c r="V46" s="21">
        <v>60</v>
      </c>
      <c r="W46" s="1" t="str">
        <f t="shared" si="32"/>
        <v>2</v>
      </c>
      <c r="X46" s="21">
        <v>85</v>
      </c>
      <c r="Y46" s="1" t="str">
        <f t="shared" si="33"/>
        <v>4</v>
      </c>
      <c r="Z46" s="21">
        <v>0</v>
      </c>
      <c r="AA46" s="1" t="str">
        <f t="shared" si="34"/>
        <v>ร</v>
      </c>
      <c r="AB46" s="21">
        <v>90</v>
      </c>
      <c r="AC46" s="1" t="str">
        <f t="shared" si="10"/>
        <v>4</v>
      </c>
      <c r="AD46" s="37" t="e">
        <f t="shared" si="14"/>
        <v>#VALUE!</v>
      </c>
      <c r="AE46" s="9" t="s">
        <v>801</v>
      </c>
      <c r="AF46" s="21">
        <v>64</v>
      </c>
      <c r="AG46" s="1" t="str">
        <f t="shared" si="11"/>
        <v>2</v>
      </c>
      <c r="AH46" s="21">
        <v>77</v>
      </c>
      <c r="AI46" s="1" t="str">
        <f t="shared" si="12"/>
        <v>3.5</v>
      </c>
      <c r="AJ46" s="35" t="s">
        <v>783</v>
      </c>
      <c r="AK46" s="42" t="s">
        <v>87</v>
      </c>
      <c r="AL46" s="35" t="s">
        <v>783</v>
      </c>
    </row>
    <row r="47" spans="1:38" ht="21" customHeight="1">
      <c r="A47" s="1">
        <v>43</v>
      </c>
      <c r="B47" s="1">
        <v>3693</v>
      </c>
      <c r="C47" s="2" t="s">
        <v>291</v>
      </c>
      <c r="D47" s="12" t="s">
        <v>176</v>
      </c>
      <c r="E47" s="1" t="s">
        <v>87</v>
      </c>
      <c r="F47" s="21">
        <v>15</v>
      </c>
      <c r="G47" s="1" t="str">
        <f t="shared" si="13"/>
        <v>0</v>
      </c>
      <c r="H47" s="21">
        <v>9</v>
      </c>
      <c r="I47" s="1" t="str">
        <f t="shared" si="25"/>
        <v>0</v>
      </c>
      <c r="J47" s="21">
        <v>0</v>
      </c>
      <c r="K47" s="1" t="str">
        <f t="shared" si="26"/>
        <v>ร</v>
      </c>
      <c r="L47" s="21">
        <v>50</v>
      </c>
      <c r="M47" s="1" t="str">
        <f t="shared" si="27"/>
        <v>1</v>
      </c>
      <c r="N47" s="21">
        <v>75</v>
      </c>
      <c r="O47" s="1" t="str">
        <f t="shared" si="28"/>
        <v>3.5</v>
      </c>
      <c r="P47" s="21">
        <v>62</v>
      </c>
      <c r="Q47" s="1" t="str">
        <f t="shared" si="29"/>
        <v>2</v>
      </c>
      <c r="R47" s="21">
        <v>0</v>
      </c>
      <c r="S47" s="1" t="str">
        <f t="shared" si="30"/>
        <v>ร</v>
      </c>
      <c r="T47" s="21">
        <v>51</v>
      </c>
      <c r="U47" s="1" t="str">
        <f t="shared" si="31"/>
        <v>1</v>
      </c>
      <c r="V47" s="21">
        <v>47</v>
      </c>
      <c r="W47" s="1" t="str">
        <f t="shared" si="32"/>
        <v>0</v>
      </c>
      <c r="X47" s="21">
        <v>0</v>
      </c>
      <c r="Y47" s="1" t="str">
        <f t="shared" si="33"/>
        <v>ร</v>
      </c>
      <c r="Z47" s="21">
        <v>0</v>
      </c>
      <c r="AA47" s="1" t="str">
        <f t="shared" si="34"/>
        <v>ร</v>
      </c>
      <c r="AB47" s="21">
        <v>73</v>
      </c>
      <c r="AC47" s="1" t="str">
        <f t="shared" si="10"/>
        <v>3</v>
      </c>
      <c r="AD47" s="37" t="e">
        <f t="shared" si="14"/>
        <v>#VALUE!</v>
      </c>
      <c r="AE47" s="9" t="s">
        <v>801</v>
      </c>
      <c r="AF47" s="21">
        <v>68</v>
      </c>
      <c r="AG47" s="1" t="str">
        <f t="shared" si="11"/>
        <v>2.5</v>
      </c>
      <c r="AH47" s="21">
        <v>0</v>
      </c>
      <c r="AI47" s="1" t="str">
        <f t="shared" si="12"/>
        <v>ร</v>
      </c>
      <c r="AJ47" s="35" t="s">
        <v>783</v>
      </c>
      <c r="AK47" s="42" t="s">
        <v>87</v>
      </c>
      <c r="AL47" s="35" t="s">
        <v>783</v>
      </c>
    </row>
    <row r="48" spans="1:38" ht="21" customHeight="1">
      <c r="A48" s="1">
        <v>44</v>
      </c>
      <c r="B48" s="1">
        <v>3696</v>
      </c>
      <c r="C48" s="3" t="s">
        <v>292</v>
      </c>
      <c r="D48" s="12" t="s">
        <v>176</v>
      </c>
      <c r="E48" s="1" t="s">
        <v>87</v>
      </c>
      <c r="F48" s="21">
        <v>48</v>
      </c>
      <c r="G48" s="1" t="str">
        <f t="shared" si="13"/>
        <v>0</v>
      </c>
      <c r="H48" s="21">
        <v>9</v>
      </c>
      <c r="I48" s="1" t="str">
        <f t="shared" si="25"/>
        <v>0</v>
      </c>
      <c r="J48" s="21">
        <v>0</v>
      </c>
      <c r="K48" s="1" t="str">
        <f t="shared" si="26"/>
        <v>ร</v>
      </c>
      <c r="L48" s="21">
        <v>50</v>
      </c>
      <c r="M48" s="1" t="str">
        <f t="shared" si="27"/>
        <v>1</v>
      </c>
      <c r="N48" s="21">
        <v>75</v>
      </c>
      <c r="O48" s="1" t="str">
        <f t="shared" si="28"/>
        <v>3.5</v>
      </c>
      <c r="P48" s="21">
        <v>70</v>
      </c>
      <c r="Q48" s="1" t="str">
        <f t="shared" si="29"/>
        <v>3</v>
      </c>
      <c r="R48" s="21">
        <v>0</v>
      </c>
      <c r="S48" s="1" t="str">
        <f t="shared" si="30"/>
        <v>ร</v>
      </c>
      <c r="T48" s="21">
        <v>54</v>
      </c>
      <c r="U48" s="1" t="str">
        <f t="shared" si="31"/>
        <v>1</v>
      </c>
      <c r="V48" s="21">
        <v>51</v>
      </c>
      <c r="W48" s="1" t="str">
        <f t="shared" si="32"/>
        <v>1</v>
      </c>
      <c r="X48" s="21">
        <v>0</v>
      </c>
      <c r="Y48" s="1" t="str">
        <f t="shared" si="33"/>
        <v>ร</v>
      </c>
      <c r="Z48" s="21">
        <v>0</v>
      </c>
      <c r="AA48" s="1" t="str">
        <f t="shared" si="34"/>
        <v>ร</v>
      </c>
      <c r="AB48" s="21">
        <v>73</v>
      </c>
      <c r="AC48" s="1" t="str">
        <f t="shared" si="10"/>
        <v>3</v>
      </c>
      <c r="AD48" s="37" t="e">
        <f t="shared" si="14"/>
        <v>#VALUE!</v>
      </c>
      <c r="AE48" s="9" t="s">
        <v>801</v>
      </c>
      <c r="AF48" s="21">
        <v>68</v>
      </c>
      <c r="AG48" s="1" t="str">
        <f t="shared" si="11"/>
        <v>2.5</v>
      </c>
      <c r="AH48" s="21">
        <v>0</v>
      </c>
      <c r="AI48" s="1" t="str">
        <f t="shared" si="12"/>
        <v>ร</v>
      </c>
      <c r="AJ48" s="35" t="s">
        <v>783</v>
      </c>
      <c r="AK48" s="42" t="s">
        <v>87</v>
      </c>
      <c r="AL48" s="35" t="s">
        <v>783</v>
      </c>
    </row>
    <row r="49" spans="1:38" s="27" customFormat="1" ht="21" customHeight="1">
      <c r="A49" s="63"/>
      <c r="B49" s="63"/>
      <c r="C49" s="66"/>
      <c r="D49" s="67"/>
      <c r="E49" s="63"/>
      <c r="F49" s="68"/>
      <c r="G49" s="63"/>
      <c r="H49" s="68"/>
      <c r="I49" s="63"/>
      <c r="J49" s="68"/>
      <c r="K49" s="63"/>
      <c r="L49" s="68"/>
      <c r="M49" s="63"/>
      <c r="N49" s="68"/>
      <c r="O49" s="63"/>
      <c r="P49" s="68"/>
      <c r="Q49" s="63"/>
      <c r="R49" s="68"/>
      <c r="S49" s="63"/>
      <c r="T49" s="68"/>
      <c r="U49" s="63"/>
      <c r="V49" s="68"/>
      <c r="W49" s="63"/>
      <c r="X49" s="68"/>
      <c r="Y49" s="63"/>
      <c r="Z49" s="68"/>
      <c r="AA49" s="63"/>
      <c r="AB49" s="68"/>
      <c r="AC49" s="63"/>
      <c r="AD49" s="64"/>
      <c r="AE49" s="63"/>
      <c r="AF49" s="68"/>
      <c r="AG49" s="63"/>
      <c r="AH49" s="68"/>
      <c r="AI49" s="63"/>
      <c r="AJ49" s="63"/>
      <c r="AK49" s="65"/>
      <c r="AL49" s="63"/>
    </row>
    <row r="50" spans="1:38" s="27" customFormat="1" ht="21" customHeight="1">
      <c r="A50" s="63"/>
      <c r="B50" s="63"/>
      <c r="C50" s="66"/>
      <c r="D50" s="67"/>
      <c r="E50" s="63"/>
      <c r="F50" s="68"/>
      <c r="G50" s="63"/>
      <c r="H50" s="68"/>
      <c r="I50" s="63"/>
      <c r="J50" s="68"/>
      <c r="K50" s="63"/>
      <c r="L50" s="68"/>
      <c r="M50" s="63"/>
      <c r="N50" s="68"/>
      <c r="O50" s="63"/>
      <c r="P50" s="68"/>
      <c r="Q50" s="63"/>
      <c r="R50" s="68"/>
      <c r="S50" s="63"/>
      <c r="T50" s="68"/>
      <c r="U50" s="63"/>
      <c r="V50" s="68"/>
      <c r="W50" s="63"/>
      <c r="X50" s="68"/>
      <c r="Y50" s="63"/>
      <c r="Z50" s="68"/>
      <c r="AA50" s="63"/>
      <c r="AB50" s="68"/>
      <c r="AC50" s="63"/>
      <c r="AD50" s="64"/>
      <c r="AE50" s="63"/>
      <c r="AF50" s="68"/>
      <c r="AG50" s="63"/>
      <c r="AH50" s="68"/>
      <c r="AI50" s="63"/>
      <c r="AJ50" s="63"/>
      <c r="AK50" s="65"/>
      <c r="AL50" s="63"/>
    </row>
    <row r="51" spans="1:38" s="27" customFormat="1" ht="21" customHeight="1">
      <c r="A51" s="29" t="s">
        <v>76</v>
      </c>
      <c r="B51" s="14"/>
      <c r="C51" s="14" t="s">
        <v>625</v>
      </c>
      <c r="D51" s="25" t="s">
        <v>626</v>
      </c>
      <c r="E51" s="26"/>
      <c r="F51" s="14"/>
      <c r="G51" s="14"/>
      <c r="H51" s="14"/>
      <c r="I51" s="63"/>
      <c r="J51" s="68"/>
      <c r="K51" s="63"/>
      <c r="L51" s="68"/>
      <c r="M51" s="63"/>
      <c r="N51" s="68"/>
      <c r="O51" s="63"/>
      <c r="P51" s="68"/>
      <c r="Q51" s="63"/>
      <c r="R51" s="68"/>
      <c r="S51" s="63"/>
      <c r="T51" s="68"/>
      <c r="U51" s="63"/>
      <c r="V51" s="68"/>
      <c r="W51" s="63"/>
      <c r="X51" s="68"/>
      <c r="Y51" s="63"/>
      <c r="Z51" s="68"/>
      <c r="AA51" s="63"/>
      <c r="AB51" s="68"/>
      <c r="AC51" s="63"/>
      <c r="AD51" s="64"/>
      <c r="AE51" s="63"/>
      <c r="AF51" s="68"/>
      <c r="AG51" s="63"/>
      <c r="AH51" s="68"/>
      <c r="AI51" s="63"/>
      <c r="AJ51" s="63"/>
      <c r="AK51" s="65"/>
      <c r="AL51" s="63"/>
    </row>
    <row r="52" spans="4:38" ht="21" customHeight="1">
      <c r="D52" s="25" t="s">
        <v>627</v>
      </c>
      <c r="E52" s="2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27"/>
      <c r="AF52" s="14"/>
      <c r="AG52" s="14"/>
      <c r="AH52" s="14"/>
      <c r="AJ52" s="14"/>
      <c r="AK52" s="14"/>
      <c r="AL52" s="14"/>
    </row>
    <row r="53" spans="9:38" ht="21" customHeight="1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27"/>
      <c r="AF53" s="14"/>
      <c r="AG53" s="14"/>
      <c r="AH53" s="14"/>
      <c r="AJ53" s="14"/>
      <c r="AK53" s="14"/>
      <c r="AL53" s="14"/>
    </row>
    <row r="54" spans="5:38" ht="21" customHeight="1">
      <c r="E54" s="2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27"/>
      <c r="AF54" s="14"/>
      <c r="AG54" s="14"/>
      <c r="AH54" s="14"/>
      <c r="AJ54" s="14"/>
      <c r="AK54" s="14"/>
      <c r="AL54" s="14"/>
    </row>
    <row r="55" spans="5:38" ht="21" customHeight="1">
      <c r="E55" s="2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27"/>
      <c r="AF55" s="14"/>
      <c r="AG55" s="14"/>
      <c r="AH55" s="14"/>
      <c r="AJ55" s="14"/>
      <c r="AK55" s="14"/>
      <c r="AL55" s="14"/>
    </row>
    <row r="56" spans="5:38" ht="21" customHeight="1">
      <c r="E56" s="2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27"/>
      <c r="AF56" s="14"/>
      <c r="AG56" s="14"/>
      <c r="AH56" s="14"/>
      <c r="AJ56" s="14"/>
      <c r="AK56" s="14"/>
      <c r="AL56" s="14"/>
    </row>
    <row r="57" ht="21" customHeight="1">
      <c r="AK57" s="43"/>
    </row>
    <row r="58" spans="3:37" ht="21" customHeight="1">
      <c r="C58" s="90" t="s">
        <v>518</v>
      </c>
      <c r="D58" s="90"/>
      <c r="E58" s="1">
        <v>4</v>
      </c>
      <c r="G58" s="62">
        <f>COUNTIF(G5:G48,"4")</f>
        <v>20</v>
      </c>
      <c r="I58" s="62">
        <f>COUNTIF(I5:I48,"4")</f>
        <v>2</v>
      </c>
      <c r="K58" s="62">
        <f>COUNTIF(K5:K48,"4")</f>
        <v>4</v>
      </c>
      <c r="M58" s="62">
        <f>COUNTIF(M5:M48,"4")</f>
        <v>1</v>
      </c>
      <c r="O58" s="62">
        <f>COUNTIF(O5:O48,"4")</f>
        <v>25</v>
      </c>
      <c r="Q58" s="62">
        <f>COUNTIF(Q5:Q48,"4")</f>
        <v>3</v>
      </c>
      <c r="S58" s="62">
        <f>COUNTIF(S5:S48,"4")</f>
        <v>1</v>
      </c>
      <c r="U58" s="62">
        <f>COUNTIF(U5:U48,"4")</f>
        <v>0</v>
      </c>
      <c r="W58" s="62">
        <f>COUNTIF(W5:W48,"4")</f>
        <v>6</v>
      </c>
      <c r="Y58" s="62">
        <f>COUNTIF(Y5:Y48,"4")</f>
        <v>22</v>
      </c>
      <c r="AA58" s="62">
        <f>COUNTIF(AA5:AA48,"4")</f>
        <v>7</v>
      </c>
      <c r="AC58" s="62">
        <f>COUNTIF(AC5:AC48,"4")</f>
        <v>28</v>
      </c>
      <c r="AD58" s="53"/>
      <c r="AG58" s="62">
        <f>COUNTIF(AG5:AG48,"4")</f>
        <v>3</v>
      </c>
      <c r="AI58" s="62">
        <f>COUNTIF(AI5:AI48,"4")</f>
        <v>6</v>
      </c>
      <c r="AK58" s="43"/>
    </row>
    <row r="59" spans="5:37" ht="21" customHeight="1">
      <c r="E59" s="1">
        <v>3.5</v>
      </c>
      <c r="G59" s="62">
        <f>COUNTIF(G5:G48,"3.5")</f>
        <v>6</v>
      </c>
      <c r="I59" s="62">
        <f>COUNTIF(I5:I48,"3.5")</f>
        <v>5</v>
      </c>
      <c r="K59" s="62">
        <f>COUNTIF(K5:K48,"3.5")</f>
        <v>12</v>
      </c>
      <c r="M59" s="62">
        <f>COUNTIF(M5:M48,"3.5")</f>
        <v>0</v>
      </c>
      <c r="O59" s="62">
        <f>COUNTIF(O5:O48,"3.5")</f>
        <v>18</v>
      </c>
      <c r="Q59" s="62">
        <f>COUNTIF(Q5:Q48,"3.5")</f>
        <v>1</v>
      </c>
      <c r="S59" s="62">
        <f>COUNTIF(S5:S48,"3.5")</f>
        <v>0</v>
      </c>
      <c r="U59" s="62">
        <f>COUNTIF(U5:U48,"3.5")</f>
        <v>0</v>
      </c>
      <c r="W59" s="62">
        <f>COUNTIF(W5:W48,"3.5")</f>
        <v>1</v>
      </c>
      <c r="Y59" s="62">
        <f>COUNTIF(Y5:Y48,"3.5")</f>
        <v>11</v>
      </c>
      <c r="AA59" s="62">
        <f>COUNTIF(AA5:AA48,"3.5")</f>
        <v>31</v>
      </c>
      <c r="AC59" s="62">
        <f>COUNTIF(AC5:AC48,"3.5")</f>
        <v>5</v>
      </c>
      <c r="AD59" s="53"/>
      <c r="AG59" s="62">
        <f>COUNTIF(AG5:AG48,"3.5")</f>
        <v>5</v>
      </c>
      <c r="AI59" s="62">
        <f>COUNTIF(AI5:AI48,"3.5")</f>
        <v>27</v>
      </c>
      <c r="AK59" s="43"/>
    </row>
    <row r="60" spans="5:37" ht="21" customHeight="1">
      <c r="E60" s="1">
        <v>3</v>
      </c>
      <c r="G60" s="62">
        <f>COUNTIF(G5:G48,"3")</f>
        <v>1</v>
      </c>
      <c r="I60" s="62">
        <f>COUNTIF(I5:I48,"3")</f>
        <v>5</v>
      </c>
      <c r="K60" s="62">
        <f>COUNTIF(K5:K48,"3")</f>
        <v>9</v>
      </c>
      <c r="M60" s="62">
        <f>COUNTIF(M5:M48,"3")</f>
        <v>16</v>
      </c>
      <c r="O60" s="62">
        <f>COUNTIF(O5:O48,"3")</f>
        <v>1</v>
      </c>
      <c r="Q60" s="62">
        <f>COUNTIF(Q5:Q48,"3")</f>
        <v>8</v>
      </c>
      <c r="S60" s="62">
        <f>COUNTIF(S5:S48,"3")</f>
        <v>0</v>
      </c>
      <c r="U60" s="62">
        <f>COUNTIF(U5:U48,"3")</f>
        <v>0</v>
      </c>
      <c r="W60" s="62">
        <f>COUNTIF(W5:W48,"3")</f>
        <v>5</v>
      </c>
      <c r="Y60" s="62">
        <f>COUNTIF(Y5:Y48,"3")</f>
        <v>7</v>
      </c>
      <c r="AA60" s="62">
        <f>COUNTIF(AA5:AA48,"3")</f>
        <v>0</v>
      </c>
      <c r="AC60" s="62">
        <f>COUNTIF(AC5:AC48,"3")</f>
        <v>9</v>
      </c>
      <c r="AD60" s="53"/>
      <c r="AG60" s="62">
        <f>COUNTIF(AG5:AG48,"3")</f>
        <v>17</v>
      </c>
      <c r="AI60" s="62">
        <f>COUNTIF(AI5:AI48,"3")</f>
        <v>0</v>
      </c>
      <c r="AK60" s="43"/>
    </row>
    <row r="61" spans="5:37" ht="21" customHeight="1">
      <c r="E61" s="1">
        <v>2.5</v>
      </c>
      <c r="G61" s="62">
        <f>COUNTIF(G5:G48,"2.5")</f>
        <v>5</v>
      </c>
      <c r="I61" s="62">
        <f>COUNTIF(I5:I48,"2.5")</f>
        <v>8</v>
      </c>
      <c r="K61" s="62">
        <f>COUNTIF(K5:K48,"2.5")</f>
        <v>4</v>
      </c>
      <c r="M61" s="62">
        <f>COUNTIF(M5:M48,"2.5")</f>
        <v>15</v>
      </c>
      <c r="O61" s="62">
        <f>COUNTIF(O5:O48,"2.5")</f>
        <v>0</v>
      </c>
      <c r="Q61" s="62">
        <f>COUNTIF(Q5:Q48,"2.5")</f>
        <v>8</v>
      </c>
      <c r="S61" s="62">
        <f>COUNTIF(S5:S48,"2.5")</f>
        <v>4</v>
      </c>
      <c r="U61" s="62">
        <f>COUNTIF(U5:U48,"2.5")</f>
        <v>4</v>
      </c>
      <c r="W61" s="62">
        <f>COUNTIF(W5:W48,"2.5")</f>
        <v>5</v>
      </c>
      <c r="Y61" s="62">
        <f>COUNTIF(Y5:Y48,"2.5")</f>
        <v>1</v>
      </c>
      <c r="AA61" s="62">
        <f>COUNTIF(AA5:AA48,"2.5")</f>
        <v>0</v>
      </c>
      <c r="AC61" s="62">
        <f>COUNTIF(AC5:AC48,"2.5")</f>
        <v>2</v>
      </c>
      <c r="AD61" s="53"/>
      <c r="AG61" s="62">
        <f>COUNTIF(AG5:AG48,"2.5")</f>
        <v>13</v>
      </c>
      <c r="AI61" s="62">
        <f>COUNTIF(AI5:AI48,"2.5")</f>
        <v>0</v>
      </c>
      <c r="AK61" s="43"/>
    </row>
    <row r="62" spans="5:37" ht="21" customHeight="1">
      <c r="E62" s="1">
        <v>2</v>
      </c>
      <c r="G62" s="62">
        <f>COUNTIF(G5:G48,"2")</f>
        <v>1</v>
      </c>
      <c r="I62" s="62">
        <f>COUNTIF(I5:I48,"2")</f>
        <v>6</v>
      </c>
      <c r="K62" s="62">
        <f>COUNTIF(K5:K48,"2")</f>
        <v>4</v>
      </c>
      <c r="M62" s="62">
        <f>COUNTIF(M5:M48,"2")</f>
        <v>6</v>
      </c>
      <c r="O62" s="62">
        <f>COUNTIF(O5:O48,"2")</f>
        <v>0</v>
      </c>
      <c r="Q62" s="62">
        <f>COUNTIF(Q5:Q48,"2")</f>
        <v>18</v>
      </c>
      <c r="S62" s="62">
        <f>COUNTIF(S5:S48,"2")</f>
        <v>13</v>
      </c>
      <c r="U62" s="62">
        <f>COUNTIF(U5:U48,"2")</f>
        <v>9</v>
      </c>
      <c r="W62" s="62">
        <f>COUNTIF(W5:W48,"2")</f>
        <v>9</v>
      </c>
      <c r="Y62" s="62">
        <f>COUNTIF(Y5:Y48,"2")</f>
        <v>0</v>
      </c>
      <c r="AA62" s="62">
        <f>COUNTIF(AA5:AA48,"2")</f>
        <v>0</v>
      </c>
      <c r="AC62" s="62">
        <f>COUNTIF(AC5:AC48,"2")</f>
        <v>0</v>
      </c>
      <c r="AD62" s="53"/>
      <c r="AG62" s="62">
        <f>COUNTIF(AG5:AG48,"2")</f>
        <v>6</v>
      </c>
      <c r="AI62" s="62">
        <f>COUNTIF(AI5:AI48,"2")</f>
        <v>0</v>
      </c>
      <c r="AK62" s="43"/>
    </row>
    <row r="63" spans="5:37" ht="21" customHeight="1">
      <c r="E63" s="1">
        <v>1.5</v>
      </c>
      <c r="G63" s="62">
        <f>COUNTIF(G5:G48,"1.5")</f>
        <v>3</v>
      </c>
      <c r="I63" s="62">
        <f>COUNTIF(I5:I48,"1.5")</f>
        <v>4</v>
      </c>
      <c r="K63" s="62">
        <f>COUNTIF(K5:K48,"1.5")</f>
        <v>0</v>
      </c>
      <c r="M63" s="62">
        <f>COUNTIF(M5:M48,"1.5")</f>
        <v>0</v>
      </c>
      <c r="O63" s="62">
        <f>COUNTIF(O5:O48,"1.5")</f>
        <v>0</v>
      </c>
      <c r="Q63" s="62">
        <f>COUNTIF(Q5:Q48,"1.5")</f>
        <v>2</v>
      </c>
      <c r="S63" s="62">
        <f>COUNTIF(S5:S48,"1.5")</f>
        <v>0</v>
      </c>
      <c r="U63" s="62">
        <f>COUNTIF(U5:U48,"1.5")</f>
        <v>20</v>
      </c>
      <c r="W63" s="62">
        <f>COUNTIF(W5:W48,"1.5")</f>
        <v>5</v>
      </c>
      <c r="Y63" s="62">
        <f>COUNTIF(Y5:Y48,"1.5")</f>
        <v>0</v>
      </c>
      <c r="AA63" s="62">
        <f>COUNTIF(AA5:AA48,"1.5")</f>
        <v>0</v>
      </c>
      <c r="AC63" s="62">
        <f>COUNTIF(AC5:AC48,"1.5")</f>
        <v>0</v>
      </c>
      <c r="AD63" s="53"/>
      <c r="AG63" s="62">
        <f>COUNTIF(AG5:AG48,"1.5")</f>
        <v>0</v>
      </c>
      <c r="AI63" s="62">
        <f>COUNTIF(AI5:AI48,"1.5")</f>
        <v>0</v>
      </c>
      <c r="AK63" s="43"/>
    </row>
    <row r="64" spans="5:37" ht="21" customHeight="1">
      <c r="E64" s="1">
        <v>1</v>
      </c>
      <c r="G64" s="62">
        <f>COUNTIF(G5:G48,"1")</f>
        <v>0</v>
      </c>
      <c r="I64" s="62">
        <f>COUNTIF(I5:I48,"1")</f>
        <v>6</v>
      </c>
      <c r="K64" s="62">
        <f>COUNTIF(K5:K48,"1")</f>
        <v>0</v>
      </c>
      <c r="M64" s="62">
        <f>COUNTIF(M5:M48,"1")</f>
        <v>5</v>
      </c>
      <c r="O64" s="62">
        <f>COUNTIF(O5:O48,"1")</f>
        <v>0</v>
      </c>
      <c r="Q64" s="62">
        <f>COUNTIF(Q5:Q48,"1")</f>
        <v>0</v>
      </c>
      <c r="S64" s="62">
        <f>COUNTIF(S5:S48,"1")</f>
        <v>18</v>
      </c>
      <c r="U64" s="62">
        <f>COUNTIF(U5:U48,"1")</f>
        <v>10</v>
      </c>
      <c r="W64" s="62">
        <f>COUNTIF(W5:W48,"1")</f>
        <v>6</v>
      </c>
      <c r="Y64" s="62">
        <f>COUNTIF(Y5:Y48,"1")</f>
        <v>0</v>
      </c>
      <c r="AA64" s="62">
        <f>COUNTIF(AA5:AA48,"1")</f>
        <v>0</v>
      </c>
      <c r="AC64" s="62">
        <f>COUNTIF(AC5:AC48,"1")</f>
        <v>0</v>
      </c>
      <c r="AD64" s="53"/>
      <c r="AG64" s="62">
        <f>COUNTIF(AG5:AG48,"1")</f>
        <v>0</v>
      </c>
      <c r="AI64" s="62">
        <f>COUNTIF(AI5:AI48,"1")</f>
        <v>0</v>
      </c>
      <c r="AK64" s="43"/>
    </row>
    <row r="65" spans="5:37" ht="21" customHeight="1">
      <c r="E65" s="1">
        <v>0</v>
      </c>
      <c r="G65" s="62">
        <f>COUNTIF(G5:G48,"0")</f>
        <v>8</v>
      </c>
      <c r="I65" s="62">
        <f>COUNTIF(I5:I48,"0")</f>
        <v>8</v>
      </c>
      <c r="K65" s="62">
        <f>COUNTIF(K5:K48,"0")</f>
        <v>0</v>
      </c>
      <c r="M65" s="62">
        <f>COUNTIF(M5:M48,"0")</f>
        <v>0</v>
      </c>
      <c r="O65" s="62">
        <f>COUNTIF(O5:O48,"0")</f>
        <v>0</v>
      </c>
      <c r="Q65" s="62">
        <f>COUNTIF(Q5:Q48,"0")</f>
        <v>0</v>
      </c>
      <c r="S65" s="62">
        <f>COUNTIF(S5:S48,"0")</f>
        <v>0</v>
      </c>
      <c r="U65" s="62">
        <f>COUNTIF(U5:U48,"0")</f>
        <v>0</v>
      </c>
      <c r="W65" s="62">
        <f>COUNTIF(W5:W48,"0")</f>
        <v>7</v>
      </c>
      <c r="Y65" s="62">
        <f>COUNTIF(Y5:Y48,"0")</f>
        <v>0</v>
      </c>
      <c r="AA65" s="62">
        <f>COUNTIF(AA5:AA48,"0")</f>
        <v>0</v>
      </c>
      <c r="AC65" s="62">
        <f>COUNTIF(AC5:AC48,"0")</f>
        <v>0</v>
      </c>
      <c r="AD65" s="53"/>
      <c r="AG65" s="62">
        <f>COUNTIF(AG5:AG48,"0")</f>
        <v>0</v>
      </c>
      <c r="AI65" s="62">
        <f>COUNTIF(AI5:AI48,"0")</f>
        <v>0</v>
      </c>
      <c r="AK65" s="43"/>
    </row>
    <row r="66" spans="5:37" ht="21" customHeight="1">
      <c r="E66" s="1" t="s">
        <v>517</v>
      </c>
      <c r="G66" s="62">
        <f>COUNTIF(G5:G48,"ร")</f>
        <v>0</v>
      </c>
      <c r="I66" s="62">
        <f>COUNTIF(I5:I48,"ร")</f>
        <v>0</v>
      </c>
      <c r="K66" s="62">
        <f>COUNTIF(K5:K48,"ร")</f>
        <v>11</v>
      </c>
      <c r="M66" s="62">
        <f>COUNTIF(M5:M48,"ร")</f>
        <v>1</v>
      </c>
      <c r="O66" s="62">
        <f>COUNTIF(O5:O48,"ร")</f>
        <v>0</v>
      </c>
      <c r="Q66" s="62">
        <f>COUNTIF(Q5:Q48,"ร")</f>
        <v>4</v>
      </c>
      <c r="S66" s="62">
        <f>COUNTIF(S5:S48,"ร")</f>
        <v>8</v>
      </c>
      <c r="U66" s="62">
        <f>COUNTIF(U5:U48,"ร")</f>
        <v>1</v>
      </c>
      <c r="W66" s="62">
        <f>COUNTIF(W5:W48,"ร")</f>
        <v>0</v>
      </c>
      <c r="Y66" s="62">
        <f>COUNTIF(Y5:Y48,"ร")</f>
        <v>3</v>
      </c>
      <c r="AA66" s="62">
        <f>COUNTIF(AA5:AA48,"ร")</f>
        <v>6</v>
      </c>
      <c r="AC66" s="62">
        <f>COUNTIF(AC5:AC48,"ร")</f>
        <v>0</v>
      </c>
      <c r="AD66" s="53"/>
      <c r="AG66" s="62">
        <f>COUNTIF(AG5:AG48,"ร")</f>
        <v>0</v>
      </c>
      <c r="AI66" s="62">
        <f>COUNTIF(AI5:AI48,"ร")</f>
        <v>11</v>
      </c>
      <c r="AK66" s="43"/>
    </row>
    <row r="67" spans="5:37" ht="21" customHeight="1">
      <c r="E67" s="1" t="s">
        <v>515</v>
      </c>
      <c r="G67" s="62">
        <f>COUNTIF(G5:G48,"มส")</f>
        <v>0</v>
      </c>
      <c r="I67" s="62">
        <f>COUNTIF(I5:I48,"มส")</f>
        <v>0</v>
      </c>
      <c r="K67" s="62">
        <f>COUNTIF(K5:K48,"มส")</f>
        <v>0</v>
      </c>
      <c r="M67" s="62">
        <f>COUNTIF(M5:M48,"มส")</f>
        <v>0</v>
      </c>
      <c r="O67" s="62">
        <f>COUNTIF(O5:O48,"มส")</f>
        <v>0</v>
      </c>
      <c r="Q67" s="62">
        <f>COUNTIF(Q5:Q48,"มส")</f>
        <v>0</v>
      </c>
      <c r="S67" s="62">
        <f>COUNTIF(S5:S48,"มส")</f>
        <v>0</v>
      </c>
      <c r="U67" s="62">
        <f>COUNTIF(U5:U48,"มส")</f>
        <v>0</v>
      </c>
      <c r="W67" s="62">
        <f>COUNTIF(W5:W48,"มส")</f>
        <v>0</v>
      </c>
      <c r="Y67" s="62">
        <f>COUNTIF(Y5:Y48,"มส")</f>
        <v>0</v>
      </c>
      <c r="AA67" s="62">
        <f>COUNTIF(AA5:AA48,"มส")</f>
        <v>0</v>
      </c>
      <c r="AC67" s="62">
        <f>COUNTIF(AC5:AC48,"มส")</f>
        <v>0</v>
      </c>
      <c r="AD67" s="53"/>
      <c r="AG67" s="62">
        <f>COUNTIF(AG5:AG48,"มส")</f>
        <v>0</v>
      </c>
      <c r="AI67" s="62">
        <f>COUNTIF(AI5:AI48,"มส")</f>
        <v>0</v>
      </c>
      <c r="AK67" s="43"/>
    </row>
    <row r="68" ht="21" customHeight="1">
      <c r="AK68" s="43"/>
    </row>
    <row r="69" ht="21" customHeight="1">
      <c r="AK69" s="43"/>
    </row>
    <row r="70" ht="21" customHeight="1">
      <c r="AK70" s="43"/>
    </row>
    <row r="71" ht="21" customHeight="1">
      <c r="AK71" s="43"/>
    </row>
    <row r="72" ht="21" customHeight="1">
      <c r="AK72" s="43"/>
    </row>
    <row r="73" ht="21" customHeight="1">
      <c r="AK73" s="43"/>
    </row>
    <row r="74" ht="21" customHeight="1">
      <c r="AK74" s="43"/>
    </row>
    <row r="75" ht="21" customHeight="1">
      <c r="AK75" s="43"/>
    </row>
    <row r="76" ht="21" customHeight="1">
      <c r="AK76" s="43"/>
    </row>
    <row r="77" ht="21" customHeight="1">
      <c r="AK77" s="43"/>
    </row>
    <row r="78" ht="21" customHeight="1">
      <c r="AK78" s="43"/>
    </row>
    <row r="79" ht="21" customHeight="1">
      <c r="AK79" s="43"/>
    </row>
    <row r="80" ht="21" customHeight="1">
      <c r="AK80" s="43"/>
    </row>
    <row r="81" ht="21" customHeight="1">
      <c r="AK81" s="43"/>
    </row>
  </sheetData>
  <sheetProtection/>
  <mergeCells count="28">
    <mergeCell ref="C58:D58"/>
    <mergeCell ref="AB2:AC2"/>
    <mergeCell ref="AE2:AG3"/>
    <mergeCell ref="AH2:AI3"/>
    <mergeCell ref="AJ2:AJ3"/>
    <mergeCell ref="AK2:AL3"/>
    <mergeCell ref="AD3:AD4"/>
    <mergeCell ref="E3:E4"/>
    <mergeCell ref="F3:G3"/>
    <mergeCell ref="H3:I3"/>
    <mergeCell ref="A1:AL1"/>
    <mergeCell ref="A2:E2"/>
    <mergeCell ref="X2:Y2"/>
    <mergeCell ref="Z2:AA2"/>
    <mergeCell ref="A3:A4"/>
    <mergeCell ref="R3:S3"/>
    <mergeCell ref="T3:U3"/>
    <mergeCell ref="B3:B4"/>
    <mergeCell ref="C3:C4"/>
    <mergeCell ref="D3:D4"/>
    <mergeCell ref="V3:W3"/>
    <mergeCell ref="X3:Y3"/>
    <mergeCell ref="Z3:AA3"/>
    <mergeCell ref="AB3:AC3"/>
    <mergeCell ref="J3:K3"/>
    <mergeCell ref="L3:M3"/>
    <mergeCell ref="N3:O3"/>
    <mergeCell ref="P3:Q3"/>
  </mergeCells>
  <conditionalFormatting sqref="F5:AC50 AL5:AM51 AE5:AJ51 I51:AC51">
    <cfRule type="cellIs" priority="3" dxfId="0" operator="between" stopIfTrue="1">
      <formula>0</formula>
      <formula>49</formula>
    </cfRule>
  </conditionalFormatting>
  <conditionalFormatting sqref="AL60:AM63">
    <cfRule type="cellIs" priority="5" dxfId="0" operator="between" stopIfTrue="1">
      <formula>0</formula>
      <formula>49</formula>
    </cfRule>
  </conditionalFormatting>
  <conditionalFormatting sqref="AL60:AM63">
    <cfRule type="cellIs" priority="4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1">
      <pane xSplit="3" ySplit="2" topLeftCell="D30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I13" sqref="I13"/>
    </sheetView>
  </sheetViews>
  <sheetFormatPr defaultColWidth="9.140625" defaultRowHeight="20.25" customHeight="1"/>
  <cols>
    <col min="1" max="1" width="4.7109375" style="14" customWidth="1"/>
    <col min="2" max="2" width="7.7109375" style="14" customWidth="1"/>
    <col min="3" max="3" width="25.421875" style="14" customWidth="1"/>
    <col min="4" max="4" width="17.00390625" style="25" customWidth="1"/>
    <col min="5" max="5" width="3.00390625" style="26" customWidth="1"/>
    <col min="6" max="24" width="3.00390625" style="14" customWidth="1"/>
    <col min="25" max="25" width="9.57421875" style="14" customWidth="1"/>
    <col min="26" max="26" width="16.140625" style="14" customWidth="1"/>
    <col min="27" max="30" width="3.00390625" style="14" customWidth="1"/>
    <col min="31" max="31" width="3.00390625" style="27" customWidth="1"/>
    <col min="32" max="32" width="3.00390625" style="14" customWidth="1"/>
    <col min="33" max="33" width="16.421875" style="14" customWidth="1"/>
    <col min="34" max="34" width="3.00390625" style="14" customWidth="1"/>
    <col min="35" max="16384" width="9.140625" style="14" customWidth="1"/>
  </cols>
  <sheetData>
    <row r="1" spans="1:34" ht="20.25" customHeight="1">
      <c r="A1" s="91" t="s">
        <v>669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95.25" customHeight="1">
      <c r="A2" s="92" t="s">
        <v>709</v>
      </c>
      <c r="B2" s="93"/>
      <c r="C2" s="93"/>
      <c r="D2" s="94"/>
      <c r="E2" s="30" t="s">
        <v>11</v>
      </c>
      <c r="F2" s="31" t="s">
        <v>12</v>
      </c>
      <c r="G2" s="30" t="s">
        <v>13</v>
      </c>
      <c r="H2" s="31" t="s">
        <v>14</v>
      </c>
      <c r="I2" s="30" t="s">
        <v>15</v>
      </c>
      <c r="J2" s="32" t="s">
        <v>16</v>
      </c>
      <c r="K2" s="30" t="s">
        <v>17</v>
      </c>
      <c r="L2" s="31" t="s">
        <v>18</v>
      </c>
      <c r="M2" s="30" t="s">
        <v>19</v>
      </c>
      <c r="N2" s="31" t="s">
        <v>20</v>
      </c>
      <c r="O2" s="30" t="s">
        <v>21</v>
      </c>
      <c r="P2" s="31" t="s">
        <v>22</v>
      </c>
      <c r="Q2" s="30" t="s">
        <v>23</v>
      </c>
      <c r="R2" s="31" t="s">
        <v>24</v>
      </c>
      <c r="S2" s="30" t="s">
        <v>25</v>
      </c>
      <c r="T2" s="31" t="s">
        <v>26</v>
      </c>
      <c r="U2" s="30" t="s">
        <v>27</v>
      </c>
      <c r="V2" s="31" t="s">
        <v>28</v>
      </c>
      <c r="W2" s="95" t="s">
        <v>753</v>
      </c>
      <c r="X2" s="95"/>
      <c r="Y2" s="44" t="s">
        <v>6</v>
      </c>
      <c r="Z2" s="96" t="s">
        <v>29</v>
      </c>
      <c r="AA2" s="107"/>
      <c r="AB2" s="97"/>
      <c r="AC2" s="108" t="s">
        <v>30</v>
      </c>
      <c r="AD2" s="109"/>
      <c r="AE2" s="110" t="s">
        <v>31</v>
      </c>
      <c r="AF2" s="112" t="s">
        <v>32</v>
      </c>
      <c r="AG2" s="96" t="s">
        <v>33</v>
      </c>
      <c r="AH2" s="97"/>
    </row>
    <row r="3" spans="1:34" ht="16.5" customHeight="1">
      <c r="A3" s="101" t="s">
        <v>0</v>
      </c>
      <c r="B3" s="101" t="s">
        <v>1</v>
      </c>
      <c r="C3" s="102" t="s">
        <v>2</v>
      </c>
      <c r="D3" s="103" t="s">
        <v>3</v>
      </c>
      <c r="E3" s="100">
        <v>1.5</v>
      </c>
      <c r="F3" s="100"/>
      <c r="G3" s="100">
        <v>1</v>
      </c>
      <c r="H3" s="100"/>
      <c r="I3" s="100">
        <v>1</v>
      </c>
      <c r="J3" s="100"/>
      <c r="K3" s="100">
        <v>1</v>
      </c>
      <c r="L3" s="100"/>
      <c r="M3" s="100">
        <v>0.5</v>
      </c>
      <c r="N3" s="100"/>
      <c r="O3" s="100">
        <v>0.5</v>
      </c>
      <c r="P3" s="100"/>
      <c r="Q3" s="105">
        <v>0.5</v>
      </c>
      <c r="R3" s="106"/>
      <c r="S3" s="100">
        <v>0.5</v>
      </c>
      <c r="T3" s="100"/>
      <c r="U3" s="105">
        <v>1</v>
      </c>
      <c r="V3" s="106"/>
      <c r="W3" s="100">
        <v>6</v>
      </c>
      <c r="X3" s="100"/>
      <c r="Y3" s="69" t="s">
        <v>10</v>
      </c>
      <c r="Z3" s="114" t="s">
        <v>7</v>
      </c>
      <c r="AA3" s="114"/>
      <c r="AB3" s="114"/>
      <c r="AC3" s="102" t="s">
        <v>7</v>
      </c>
      <c r="AD3" s="102"/>
      <c r="AE3" s="111"/>
      <c r="AF3" s="113"/>
      <c r="AG3" s="98"/>
      <c r="AH3" s="99"/>
    </row>
    <row r="4" spans="1:34" ht="54" customHeight="1">
      <c r="A4" s="101"/>
      <c r="B4" s="101"/>
      <c r="C4" s="102"/>
      <c r="D4" s="104"/>
      <c r="E4" s="18" t="s">
        <v>4</v>
      </c>
      <c r="F4" s="18" t="s">
        <v>5</v>
      </c>
      <c r="G4" s="18" t="s">
        <v>4</v>
      </c>
      <c r="H4" s="18" t="s">
        <v>5</v>
      </c>
      <c r="I4" s="18" t="s">
        <v>4</v>
      </c>
      <c r="J4" s="18" t="s">
        <v>5</v>
      </c>
      <c r="K4" s="18" t="s">
        <v>4</v>
      </c>
      <c r="L4" s="18" t="s">
        <v>5</v>
      </c>
      <c r="M4" s="18" t="s">
        <v>4</v>
      </c>
      <c r="N4" s="18" t="s">
        <v>5</v>
      </c>
      <c r="O4" s="18" t="s">
        <v>4</v>
      </c>
      <c r="P4" s="18" t="s">
        <v>5</v>
      </c>
      <c r="Q4" s="18" t="s">
        <v>4</v>
      </c>
      <c r="R4" s="18" t="s">
        <v>5</v>
      </c>
      <c r="S4" s="18" t="s">
        <v>4</v>
      </c>
      <c r="T4" s="18" t="s">
        <v>5</v>
      </c>
      <c r="U4" s="18" t="s">
        <v>4</v>
      </c>
      <c r="V4" s="18" t="s">
        <v>5</v>
      </c>
      <c r="W4" s="18" t="s">
        <v>4</v>
      </c>
      <c r="X4" s="18" t="s">
        <v>5</v>
      </c>
      <c r="Y4" s="89">
        <f>SUM(E3:W3)</f>
        <v>13.5</v>
      </c>
      <c r="Z4" s="1" t="s">
        <v>9</v>
      </c>
      <c r="AA4" s="18" t="s">
        <v>4</v>
      </c>
      <c r="AB4" s="18" t="s">
        <v>5</v>
      </c>
      <c r="AC4" s="18" t="s">
        <v>4</v>
      </c>
      <c r="AD4" s="15" t="s">
        <v>5</v>
      </c>
      <c r="AE4" s="18" t="s">
        <v>5</v>
      </c>
      <c r="AF4" s="18" t="s">
        <v>5</v>
      </c>
      <c r="AG4" s="9" t="s">
        <v>8</v>
      </c>
      <c r="AH4" s="18" t="s">
        <v>5</v>
      </c>
    </row>
    <row r="5" spans="1:37" ht="20.25" customHeight="1">
      <c r="A5" s="1">
        <v>1</v>
      </c>
      <c r="B5" s="1">
        <v>3901</v>
      </c>
      <c r="C5" s="3" t="s">
        <v>670</v>
      </c>
      <c r="D5" s="1" t="s">
        <v>45</v>
      </c>
      <c r="E5" s="21">
        <v>62</v>
      </c>
      <c r="F5" s="1" t="str">
        <f>IF(E5&gt;=80,"4",IF(E5&gt;=75,"3.5",IF(E5&gt;=70,"3",IF(E5&gt;=65,"2.5",IF(E5&gt;=60,"2",IF(E5&gt;=55,"1.5",IF(E5&gt;=50,"1",IF(E5&gt;=1,"0","ร"))))))))</f>
        <v>2</v>
      </c>
      <c r="G5" s="21">
        <v>68</v>
      </c>
      <c r="H5" s="1" t="str">
        <f aca="true" t="shared" si="0" ref="H5:H44">IF(G5&gt;=80,"4",IF(G5&gt;=75,"3.5",IF(G5&gt;=70,"3",IF(G5&gt;=65,"2.5",IF(G5&gt;=60,"2",IF(G5&gt;=55,"1.5",IF(G5&gt;=50,"1",IF(G5&gt;=1,"0","ร"))))))))</f>
        <v>2.5</v>
      </c>
      <c r="I5" s="21">
        <v>74</v>
      </c>
      <c r="J5" s="1" t="str">
        <f aca="true" t="shared" si="1" ref="J5:J44">IF(I5&gt;=80,"4",IF(I5&gt;=75,"3.5",IF(I5&gt;=70,"3",IF(I5&gt;=65,"2.5",IF(I5&gt;=60,"2",IF(I5&gt;=55,"1.5",IF(I5&gt;=50,"1",IF(I5&gt;=1,"0","ร"))))))))</f>
        <v>3</v>
      </c>
      <c r="K5" s="21">
        <v>71</v>
      </c>
      <c r="L5" s="1" t="str">
        <f aca="true" t="shared" si="2" ref="L5:L44">IF(K5&gt;=80,"4",IF(K5&gt;=75,"3.5",IF(K5&gt;=70,"3",IF(K5&gt;=65,"2.5",IF(K5&gt;=60,"2",IF(K5&gt;=55,"1.5",IF(K5&gt;=50,"1",IF(K5&gt;=1,"0","ร"))))))))</f>
        <v>3</v>
      </c>
      <c r="M5" s="21">
        <v>70</v>
      </c>
      <c r="N5" s="1" t="str">
        <f aca="true" t="shared" si="3" ref="N5:N44">IF(M5&gt;=80,"4",IF(M5&gt;=75,"3.5",IF(M5&gt;=70,"3",IF(M5&gt;=65,"2.5",IF(M5&gt;=60,"2",IF(M5&gt;=55,"1.5",IF(M5&gt;=50,"1",IF(M5&gt;=1,"0","ร"))))))))</f>
        <v>3</v>
      </c>
      <c r="O5" s="21">
        <v>81</v>
      </c>
      <c r="P5" s="1" t="str">
        <f aca="true" t="shared" si="4" ref="P5:P44">IF(O5&gt;=80,"4",IF(O5&gt;=75,"3.5",IF(O5&gt;=70,"3",IF(O5&gt;=65,"2.5",IF(O5&gt;=60,"2",IF(O5&gt;=55,"1.5",IF(O5&gt;=50,"1",IF(O5&gt;=1,"0","ร"))))))))</f>
        <v>4</v>
      </c>
      <c r="Q5" s="21">
        <v>86</v>
      </c>
      <c r="R5" s="1" t="str">
        <f aca="true" t="shared" si="5" ref="R5:R44">IF(Q5&gt;=80,"4",IF(Q5&gt;=75,"3.5",IF(Q5&gt;=70,"3",IF(Q5&gt;=65,"2.5",IF(Q5&gt;=60,"2",IF(Q5&gt;=55,"1.5",IF(Q5&gt;=50,"1",IF(Q5&gt;=1,"0","ร"))))))))</f>
        <v>4</v>
      </c>
      <c r="S5" s="21">
        <v>91</v>
      </c>
      <c r="T5" s="1" t="str">
        <f aca="true" t="shared" si="6" ref="T5:T44">IF(S5&gt;=80,"4",IF(S5&gt;=75,"3.5",IF(S5&gt;=70,"3",IF(S5&gt;=65,"2.5",IF(S5&gt;=60,"2",IF(S5&gt;=55,"1.5",IF(S5&gt;=50,"1",IF(S5&gt;=1,"0","ร"))))))))</f>
        <v>4</v>
      </c>
      <c r="U5" s="21">
        <v>67</v>
      </c>
      <c r="V5" s="1" t="str">
        <f aca="true" t="shared" si="7" ref="V5:V44">IF(U5&gt;=80,"4",IF(U5&gt;=75,"3.5",IF(U5&gt;=70,"3",IF(U5&gt;=65,"2.5",IF(U5&gt;=60,"2",IF(U5&gt;=55,"1.5",IF(U5&gt;=50,"1",IF(U5&gt;=1,"0","ร"))))))))</f>
        <v>2.5</v>
      </c>
      <c r="W5" s="21">
        <v>67</v>
      </c>
      <c r="X5" s="1" t="str">
        <f aca="true" t="shared" si="8" ref="X5:X44">IF(W5&gt;=80,"4",IF(W5&gt;=75,"3.5",IF(W5&gt;=70,"3",IF(W5&gt;=65,"2.5",IF(W5&gt;=60,"2",IF(W5&gt;=55,"1.5",IF(W5&gt;=50,"1",IF(W5&gt;=1,"0","ร"))))))))</f>
        <v>2.5</v>
      </c>
      <c r="Y5" s="61">
        <f>(F5*1.5+H5*1+J5*1+L5*1+N5*0.5+P5*0.5+R5*0.5+T5*0.5+V5*1+X5*6)/13.5</f>
        <v>2.7037037037037037</v>
      </c>
      <c r="Z5" s="1" t="s">
        <v>803</v>
      </c>
      <c r="AA5" s="21">
        <v>70</v>
      </c>
      <c r="AB5" s="1" t="str">
        <f aca="true" t="shared" si="9" ref="AB5:AB44">IF(AA5&gt;=80,"4",IF(AA5&gt;=75,"3.5",IF(AA5&gt;=70,"3",IF(AA5&gt;=65,"2.5",IF(AA5&gt;=60,"2",IF(AA5&gt;=55,"1.5",IF(AA5&gt;=50,"1",IF(AA5&gt;=1,"0","ร"))))))))</f>
        <v>3</v>
      </c>
      <c r="AC5" s="21">
        <v>77</v>
      </c>
      <c r="AD5" s="1" t="str">
        <f aca="true" t="shared" si="10" ref="AD5:AD44">IF(AC5&gt;=80,"4",IF(AC5&gt;=75,"3.5",IF(AC5&gt;=70,"3",IF(AC5&gt;=65,"2.5",IF(AC5&gt;=60,"2",IF(AC5&gt;=55,"1.5",IF(AC5&gt;=50,"1",IF(AC5&gt;=1,"0","ร"))))))))</f>
        <v>3.5</v>
      </c>
      <c r="AE5" s="46" t="s">
        <v>783</v>
      </c>
      <c r="AF5" s="46" t="s">
        <v>783</v>
      </c>
      <c r="AG5" s="9" t="s">
        <v>791</v>
      </c>
      <c r="AH5" s="46" t="s">
        <v>783</v>
      </c>
      <c r="AJ5" s="47"/>
      <c r="AK5" s="48"/>
    </row>
    <row r="6" spans="1:37" ht="20.25" customHeight="1">
      <c r="A6" s="1">
        <v>2</v>
      </c>
      <c r="B6" s="1">
        <v>3902</v>
      </c>
      <c r="C6" s="3" t="s">
        <v>671</v>
      </c>
      <c r="D6" s="1" t="s">
        <v>45</v>
      </c>
      <c r="E6" s="21">
        <v>70</v>
      </c>
      <c r="F6" s="1" t="str">
        <f aca="true" t="shared" si="11" ref="F6:F44">IF(E6&gt;=80,"4",IF(E6&gt;=75,"3.5",IF(E6&gt;=70,"3",IF(E6&gt;=65,"2.5",IF(E6&gt;=60,"2",IF(E6&gt;=55,"1.5",IF(E6&gt;=50,"1",IF(E6&gt;=1,"0","ร"))))))))</f>
        <v>3</v>
      </c>
      <c r="G6" s="21">
        <v>69</v>
      </c>
      <c r="H6" s="1" t="str">
        <f t="shared" si="0"/>
        <v>2.5</v>
      </c>
      <c r="I6" s="21">
        <v>75</v>
      </c>
      <c r="J6" s="1" t="str">
        <f t="shared" si="1"/>
        <v>3.5</v>
      </c>
      <c r="K6" s="21">
        <v>76</v>
      </c>
      <c r="L6" s="1" t="str">
        <f t="shared" si="2"/>
        <v>3.5</v>
      </c>
      <c r="M6" s="21">
        <v>72</v>
      </c>
      <c r="N6" s="1" t="str">
        <f t="shared" si="3"/>
        <v>3</v>
      </c>
      <c r="O6" s="21">
        <v>76</v>
      </c>
      <c r="P6" s="1" t="str">
        <f t="shared" si="4"/>
        <v>3.5</v>
      </c>
      <c r="Q6" s="21">
        <v>84</v>
      </c>
      <c r="R6" s="1" t="str">
        <f t="shared" si="5"/>
        <v>4</v>
      </c>
      <c r="S6" s="21">
        <v>87</v>
      </c>
      <c r="T6" s="1" t="str">
        <f t="shared" si="6"/>
        <v>4</v>
      </c>
      <c r="U6" s="21">
        <v>68</v>
      </c>
      <c r="V6" s="1" t="str">
        <f t="shared" si="7"/>
        <v>2.5</v>
      </c>
      <c r="W6" s="21">
        <v>67</v>
      </c>
      <c r="X6" s="1" t="str">
        <f t="shared" si="8"/>
        <v>2.5</v>
      </c>
      <c r="Y6" s="61">
        <f aca="true" t="shared" si="12" ref="Y6:Y44">(F6*1.5+H6*1+J6*1+L6*1+N6*0.5+P6*0.5+R6*0.5+T6*0.5+V6*1+X6*6)/13.5</f>
        <v>2.8703703703703702</v>
      </c>
      <c r="Z6" s="1" t="s">
        <v>803</v>
      </c>
      <c r="AA6" s="21">
        <v>78</v>
      </c>
      <c r="AB6" s="1" t="str">
        <f t="shared" si="9"/>
        <v>3.5</v>
      </c>
      <c r="AC6" s="21">
        <v>78</v>
      </c>
      <c r="AD6" s="1" t="str">
        <f t="shared" si="10"/>
        <v>3.5</v>
      </c>
      <c r="AE6" s="46" t="s">
        <v>783</v>
      </c>
      <c r="AF6" s="46" t="s">
        <v>783</v>
      </c>
      <c r="AG6" s="9" t="s">
        <v>785</v>
      </c>
      <c r="AH6" s="46" t="s">
        <v>783</v>
      </c>
      <c r="AJ6" s="47"/>
      <c r="AK6" s="48"/>
    </row>
    <row r="7" spans="1:37" ht="20.25" customHeight="1">
      <c r="A7" s="74">
        <v>3</v>
      </c>
      <c r="B7" s="74">
        <v>3903</v>
      </c>
      <c r="C7" s="75" t="s">
        <v>672</v>
      </c>
      <c r="D7" s="74" t="s">
        <v>45</v>
      </c>
      <c r="E7" s="76"/>
      <c r="F7" s="74" t="str">
        <f t="shared" si="11"/>
        <v>ร</v>
      </c>
      <c r="G7" s="76"/>
      <c r="H7" s="74" t="str">
        <f t="shared" si="0"/>
        <v>ร</v>
      </c>
      <c r="I7" s="76"/>
      <c r="J7" s="74" t="str">
        <f t="shared" si="1"/>
        <v>ร</v>
      </c>
      <c r="K7" s="76"/>
      <c r="L7" s="74" t="str">
        <f t="shared" si="2"/>
        <v>ร</v>
      </c>
      <c r="M7" s="76"/>
      <c r="N7" s="74" t="str">
        <f t="shared" si="3"/>
        <v>ร</v>
      </c>
      <c r="O7" s="76">
        <v>0</v>
      </c>
      <c r="P7" s="74" t="str">
        <f t="shared" si="4"/>
        <v>ร</v>
      </c>
      <c r="Q7" s="76"/>
      <c r="R7" s="74" t="str">
        <f t="shared" si="5"/>
        <v>ร</v>
      </c>
      <c r="S7" s="76">
        <v>0</v>
      </c>
      <c r="T7" s="74" t="str">
        <f t="shared" si="6"/>
        <v>ร</v>
      </c>
      <c r="U7" s="76">
        <v>0</v>
      </c>
      <c r="V7" s="74" t="str">
        <f t="shared" si="7"/>
        <v>ร</v>
      </c>
      <c r="W7" s="76">
        <v>0</v>
      </c>
      <c r="X7" s="74" t="str">
        <f t="shared" si="8"/>
        <v>ร</v>
      </c>
      <c r="Y7" s="77" t="e">
        <f t="shared" si="12"/>
        <v>#VALUE!</v>
      </c>
      <c r="Z7" s="74" t="s">
        <v>803</v>
      </c>
      <c r="AA7" s="76"/>
      <c r="AB7" s="74" t="str">
        <f t="shared" si="9"/>
        <v>ร</v>
      </c>
      <c r="AC7" s="76"/>
      <c r="AD7" s="74" t="str">
        <f t="shared" si="10"/>
        <v>ร</v>
      </c>
      <c r="AE7" s="76"/>
      <c r="AF7" s="76"/>
      <c r="AG7" s="74" t="s">
        <v>788</v>
      </c>
      <c r="AH7" s="76" t="s">
        <v>783</v>
      </c>
      <c r="AJ7" s="47"/>
      <c r="AK7" s="48"/>
    </row>
    <row r="8" spans="1:37" ht="20.25" customHeight="1">
      <c r="A8" s="1">
        <v>4</v>
      </c>
      <c r="B8" s="1">
        <v>3904</v>
      </c>
      <c r="C8" s="3" t="s">
        <v>673</v>
      </c>
      <c r="D8" s="1" t="s">
        <v>46</v>
      </c>
      <c r="E8" s="21">
        <v>63</v>
      </c>
      <c r="F8" s="1" t="str">
        <f t="shared" si="11"/>
        <v>2</v>
      </c>
      <c r="G8" s="21">
        <v>71</v>
      </c>
      <c r="H8" s="1" t="str">
        <f t="shared" si="0"/>
        <v>3</v>
      </c>
      <c r="I8" s="21">
        <v>60</v>
      </c>
      <c r="J8" s="1" t="str">
        <f t="shared" si="1"/>
        <v>2</v>
      </c>
      <c r="K8" s="21">
        <v>64</v>
      </c>
      <c r="L8" s="1" t="str">
        <f t="shared" si="2"/>
        <v>2</v>
      </c>
      <c r="M8" s="21">
        <v>0</v>
      </c>
      <c r="N8" s="1" t="str">
        <f t="shared" si="3"/>
        <v>ร</v>
      </c>
      <c r="O8" s="21">
        <v>77</v>
      </c>
      <c r="P8" s="1" t="str">
        <f t="shared" si="4"/>
        <v>3.5</v>
      </c>
      <c r="Q8" s="21">
        <v>58</v>
      </c>
      <c r="R8" s="1" t="str">
        <f t="shared" si="5"/>
        <v>1.5</v>
      </c>
      <c r="S8" s="21">
        <v>52</v>
      </c>
      <c r="T8" s="1" t="str">
        <f t="shared" si="6"/>
        <v>1</v>
      </c>
      <c r="U8" s="21">
        <v>64</v>
      </c>
      <c r="V8" s="1" t="str">
        <f t="shared" si="7"/>
        <v>2</v>
      </c>
      <c r="W8" s="21">
        <v>60</v>
      </c>
      <c r="X8" s="1" t="str">
        <f t="shared" si="8"/>
        <v>2</v>
      </c>
      <c r="Y8" s="61" t="e">
        <f t="shared" si="12"/>
        <v>#VALUE!</v>
      </c>
      <c r="Z8" s="1" t="s">
        <v>803</v>
      </c>
      <c r="AA8" s="21">
        <v>75</v>
      </c>
      <c r="AB8" s="1" t="str">
        <f t="shared" si="9"/>
        <v>3.5</v>
      </c>
      <c r="AC8" s="21">
        <v>0</v>
      </c>
      <c r="AD8" s="1" t="str">
        <f t="shared" si="10"/>
        <v>ร</v>
      </c>
      <c r="AE8" s="46" t="s">
        <v>783</v>
      </c>
      <c r="AF8" s="46" t="s">
        <v>783</v>
      </c>
      <c r="AG8" s="9" t="s">
        <v>787</v>
      </c>
      <c r="AH8" s="46" t="s">
        <v>783</v>
      </c>
      <c r="AJ8" s="47"/>
      <c r="AK8" s="48"/>
    </row>
    <row r="9" spans="1:34" ht="20.25" customHeight="1">
      <c r="A9" s="1">
        <v>5</v>
      </c>
      <c r="B9" s="1">
        <v>3905</v>
      </c>
      <c r="C9" s="3" t="s">
        <v>674</v>
      </c>
      <c r="D9" s="1" t="s">
        <v>45</v>
      </c>
      <c r="E9" s="21">
        <v>84</v>
      </c>
      <c r="F9" s="1" t="str">
        <f t="shared" si="11"/>
        <v>4</v>
      </c>
      <c r="G9" s="21">
        <v>77</v>
      </c>
      <c r="H9" s="1" t="str">
        <f t="shared" si="0"/>
        <v>3.5</v>
      </c>
      <c r="I9" s="21">
        <v>69</v>
      </c>
      <c r="J9" s="1" t="str">
        <f t="shared" si="1"/>
        <v>2.5</v>
      </c>
      <c r="K9" s="21">
        <v>74</v>
      </c>
      <c r="L9" s="1" t="str">
        <f t="shared" si="2"/>
        <v>3</v>
      </c>
      <c r="M9" s="21">
        <v>75</v>
      </c>
      <c r="N9" s="1" t="str">
        <f t="shared" si="3"/>
        <v>3.5</v>
      </c>
      <c r="O9" s="21">
        <v>81</v>
      </c>
      <c r="P9" s="1" t="str">
        <f t="shared" si="4"/>
        <v>4</v>
      </c>
      <c r="Q9" s="21">
        <v>86</v>
      </c>
      <c r="R9" s="1" t="str">
        <f t="shared" si="5"/>
        <v>4</v>
      </c>
      <c r="S9" s="21">
        <v>87</v>
      </c>
      <c r="T9" s="1" t="str">
        <f t="shared" si="6"/>
        <v>4</v>
      </c>
      <c r="U9" s="21">
        <v>67</v>
      </c>
      <c r="V9" s="1" t="str">
        <f t="shared" si="7"/>
        <v>2.5</v>
      </c>
      <c r="W9" s="21">
        <v>0</v>
      </c>
      <c r="X9" s="1" t="str">
        <f t="shared" si="8"/>
        <v>ร</v>
      </c>
      <c r="Y9" s="61" t="e">
        <f t="shared" si="12"/>
        <v>#VALUE!</v>
      </c>
      <c r="Z9" s="1" t="s">
        <v>803</v>
      </c>
      <c r="AA9" s="21">
        <v>87</v>
      </c>
      <c r="AB9" s="1" t="str">
        <f t="shared" si="9"/>
        <v>4</v>
      </c>
      <c r="AC9" s="21">
        <v>77</v>
      </c>
      <c r="AD9" s="1" t="str">
        <f t="shared" si="10"/>
        <v>3.5</v>
      </c>
      <c r="AE9" s="46" t="s">
        <v>783</v>
      </c>
      <c r="AF9" s="46" t="s">
        <v>783</v>
      </c>
      <c r="AG9" s="9" t="s">
        <v>787</v>
      </c>
      <c r="AH9" s="46" t="s">
        <v>783</v>
      </c>
    </row>
    <row r="10" spans="1:34" ht="20.25" customHeight="1">
      <c r="A10" s="1">
        <v>6</v>
      </c>
      <c r="B10" s="1">
        <v>3906</v>
      </c>
      <c r="C10" s="3" t="s">
        <v>675</v>
      </c>
      <c r="D10" s="1" t="s">
        <v>46</v>
      </c>
      <c r="E10" s="21">
        <v>94</v>
      </c>
      <c r="F10" s="1" t="str">
        <f t="shared" si="11"/>
        <v>4</v>
      </c>
      <c r="G10" s="21">
        <v>94</v>
      </c>
      <c r="H10" s="1" t="str">
        <f t="shared" si="0"/>
        <v>4</v>
      </c>
      <c r="I10" s="21">
        <v>95</v>
      </c>
      <c r="J10" s="1" t="str">
        <f t="shared" si="1"/>
        <v>4</v>
      </c>
      <c r="K10" s="21">
        <v>79</v>
      </c>
      <c r="L10" s="1" t="str">
        <f t="shared" si="2"/>
        <v>3.5</v>
      </c>
      <c r="M10" s="21">
        <v>77</v>
      </c>
      <c r="N10" s="1" t="str">
        <f t="shared" si="3"/>
        <v>3.5</v>
      </c>
      <c r="O10" s="21">
        <v>80</v>
      </c>
      <c r="P10" s="1" t="str">
        <f t="shared" si="4"/>
        <v>4</v>
      </c>
      <c r="Q10" s="21">
        <v>95</v>
      </c>
      <c r="R10" s="1" t="str">
        <f t="shared" si="5"/>
        <v>4</v>
      </c>
      <c r="S10" s="21">
        <v>89</v>
      </c>
      <c r="T10" s="1" t="str">
        <f t="shared" si="6"/>
        <v>4</v>
      </c>
      <c r="U10" s="21">
        <v>83</v>
      </c>
      <c r="V10" s="1" t="str">
        <f t="shared" si="7"/>
        <v>4</v>
      </c>
      <c r="W10" s="21">
        <v>73</v>
      </c>
      <c r="X10" s="1" t="str">
        <f t="shared" si="8"/>
        <v>3</v>
      </c>
      <c r="Y10" s="61">
        <f t="shared" si="12"/>
        <v>3.5</v>
      </c>
      <c r="Z10" s="1" t="s">
        <v>803</v>
      </c>
      <c r="AA10" s="21">
        <v>88</v>
      </c>
      <c r="AB10" s="1" t="str">
        <f t="shared" si="9"/>
        <v>4</v>
      </c>
      <c r="AC10" s="21">
        <v>78</v>
      </c>
      <c r="AD10" s="1" t="str">
        <f t="shared" si="10"/>
        <v>3.5</v>
      </c>
      <c r="AE10" s="49" t="s">
        <v>783</v>
      </c>
      <c r="AF10" s="46" t="s">
        <v>783</v>
      </c>
      <c r="AG10" s="9" t="s">
        <v>791</v>
      </c>
      <c r="AH10" s="46" t="s">
        <v>783</v>
      </c>
    </row>
    <row r="11" spans="1:34" ht="20.25" customHeight="1">
      <c r="A11" s="1">
        <v>7</v>
      </c>
      <c r="B11" s="1">
        <v>3907</v>
      </c>
      <c r="C11" s="3" t="s">
        <v>676</v>
      </c>
      <c r="D11" s="1" t="s">
        <v>45</v>
      </c>
      <c r="E11" s="21">
        <v>72</v>
      </c>
      <c r="F11" s="1" t="str">
        <f t="shared" si="11"/>
        <v>3</v>
      </c>
      <c r="G11" s="21">
        <v>64</v>
      </c>
      <c r="H11" s="1" t="str">
        <f t="shared" si="0"/>
        <v>2</v>
      </c>
      <c r="I11" s="21">
        <v>63</v>
      </c>
      <c r="J11" s="1" t="str">
        <f t="shared" si="1"/>
        <v>2</v>
      </c>
      <c r="K11" s="21">
        <v>64</v>
      </c>
      <c r="L11" s="1" t="str">
        <f t="shared" si="2"/>
        <v>2</v>
      </c>
      <c r="M11" s="21">
        <v>59</v>
      </c>
      <c r="N11" s="1" t="str">
        <f t="shared" si="3"/>
        <v>1.5</v>
      </c>
      <c r="O11" s="21">
        <v>75</v>
      </c>
      <c r="P11" s="1" t="str">
        <f t="shared" si="4"/>
        <v>3.5</v>
      </c>
      <c r="Q11" s="21">
        <v>82</v>
      </c>
      <c r="R11" s="1" t="str">
        <f t="shared" si="5"/>
        <v>4</v>
      </c>
      <c r="S11" s="21">
        <v>77</v>
      </c>
      <c r="T11" s="1" t="str">
        <f t="shared" si="6"/>
        <v>3.5</v>
      </c>
      <c r="U11" s="21">
        <v>65</v>
      </c>
      <c r="V11" s="1" t="str">
        <f t="shared" si="7"/>
        <v>2.5</v>
      </c>
      <c r="W11" s="21">
        <v>55</v>
      </c>
      <c r="X11" s="1" t="str">
        <f t="shared" si="8"/>
        <v>1.5</v>
      </c>
      <c r="Y11" s="61">
        <f t="shared" si="12"/>
        <v>2.0925925925925926</v>
      </c>
      <c r="Z11" s="1" t="s">
        <v>803</v>
      </c>
      <c r="AA11" s="21">
        <v>79</v>
      </c>
      <c r="AB11" s="1" t="str">
        <f t="shared" si="9"/>
        <v>3.5</v>
      </c>
      <c r="AC11" s="21">
        <v>76</v>
      </c>
      <c r="AD11" s="1" t="str">
        <f t="shared" si="10"/>
        <v>3.5</v>
      </c>
      <c r="AE11" s="46" t="s">
        <v>783</v>
      </c>
      <c r="AF11" s="46" t="s">
        <v>783</v>
      </c>
      <c r="AG11" s="9" t="s">
        <v>787</v>
      </c>
      <c r="AH11" s="46" t="s">
        <v>783</v>
      </c>
    </row>
    <row r="12" spans="1:34" ht="20.25" customHeight="1">
      <c r="A12" s="1">
        <v>8</v>
      </c>
      <c r="B12" s="1">
        <v>3908</v>
      </c>
      <c r="C12" s="3" t="s">
        <v>677</v>
      </c>
      <c r="D12" s="1" t="s">
        <v>45</v>
      </c>
      <c r="E12" s="21">
        <v>88</v>
      </c>
      <c r="F12" s="1" t="str">
        <f t="shared" si="11"/>
        <v>4</v>
      </c>
      <c r="G12" s="21">
        <v>80</v>
      </c>
      <c r="H12" s="1" t="str">
        <f t="shared" si="0"/>
        <v>4</v>
      </c>
      <c r="I12" s="21">
        <v>87</v>
      </c>
      <c r="J12" s="1" t="str">
        <f t="shared" si="1"/>
        <v>4</v>
      </c>
      <c r="K12" s="21">
        <v>76</v>
      </c>
      <c r="L12" s="1" t="str">
        <f t="shared" si="2"/>
        <v>3.5</v>
      </c>
      <c r="M12" s="21">
        <v>76</v>
      </c>
      <c r="N12" s="1" t="str">
        <f t="shared" si="3"/>
        <v>3.5</v>
      </c>
      <c r="O12" s="21">
        <v>77</v>
      </c>
      <c r="P12" s="1" t="str">
        <f t="shared" si="4"/>
        <v>3.5</v>
      </c>
      <c r="Q12" s="21">
        <v>85</v>
      </c>
      <c r="R12" s="1" t="str">
        <f t="shared" si="5"/>
        <v>4</v>
      </c>
      <c r="S12" s="21">
        <v>83</v>
      </c>
      <c r="T12" s="1" t="str">
        <f t="shared" si="6"/>
        <v>4</v>
      </c>
      <c r="U12" s="21">
        <v>66</v>
      </c>
      <c r="V12" s="1" t="str">
        <f t="shared" si="7"/>
        <v>2.5</v>
      </c>
      <c r="W12" s="21">
        <v>79</v>
      </c>
      <c r="X12" s="1" t="str">
        <f t="shared" si="8"/>
        <v>3.5</v>
      </c>
      <c r="Y12" s="61">
        <f t="shared" si="12"/>
        <v>3.5925925925925926</v>
      </c>
      <c r="Z12" s="1" t="s">
        <v>803</v>
      </c>
      <c r="AA12" s="21">
        <v>82</v>
      </c>
      <c r="AB12" s="1" t="str">
        <f t="shared" si="9"/>
        <v>4</v>
      </c>
      <c r="AC12" s="21">
        <v>76</v>
      </c>
      <c r="AD12" s="1" t="str">
        <f t="shared" si="10"/>
        <v>3.5</v>
      </c>
      <c r="AE12" s="46" t="s">
        <v>783</v>
      </c>
      <c r="AF12" s="46" t="s">
        <v>783</v>
      </c>
      <c r="AG12" s="9" t="s">
        <v>787</v>
      </c>
      <c r="AH12" s="46" t="s">
        <v>783</v>
      </c>
    </row>
    <row r="13" spans="1:34" ht="20.25" customHeight="1">
      <c r="A13" s="1">
        <v>9</v>
      </c>
      <c r="B13" s="1">
        <v>3909</v>
      </c>
      <c r="C13" s="3" t="s">
        <v>678</v>
      </c>
      <c r="D13" s="1" t="s">
        <v>45</v>
      </c>
      <c r="E13" s="21">
        <v>65</v>
      </c>
      <c r="F13" s="1" t="str">
        <f t="shared" si="11"/>
        <v>2.5</v>
      </c>
      <c r="G13" s="21">
        <v>74</v>
      </c>
      <c r="H13" s="1" t="str">
        <f t="shared" si="0"/>
        <v>3</v>
      </c>
      <c r="I13" s="21">
        <v>83</v>
      </c>
      <c r="J13" s="1" t="str">
        <f t="shared" si="1"/>
        <v>4</v>
      </c>
      <c r="K13" s="21">
        <v>67</v>
      </c>
      <c r="L13" s="1" t="str">
        <f t="shared" si="2"/>
        <v>2.5</v>
      </c>
      <c r="M13" s="21">
        <v>72</v>
      </c>
      <c r="N13" s="1" t="str">
        <f t="shared" si="3"/>
        <v>3</v>
      </c>
      <c r="O13" s="21">
        <v>77</v>
      </c>
      <c r="P13" s="1" t="str">
        <f t="shared" si="4"/>
        <v>3.5</v>
      </c>
      <c r="Q13" s="21">
        <v>90</v>
      </c>
      <c r="R13" s="1" t="str">
        <f t="shared" si="5"/>
        <v>4</v>
      </c>
      <c r="S13" s="21">
        <v>91</v>
      </c>
      <c r="T13" s="1" t="str">
        <f t="shared" si="6"/>
        <v>4</v>
      </c>
      <c r="U13" s="21">
        <v>67</v>
      </c>
      <c r="V13" s="1" t="str">
        <f t="shared" si="7"/>
        <v>2.5</v>
      </c>
      <c r="W13" s="21">
        <v>76</v>
      </c>
      <c r="X13" s="1" t="str">
        <f t="shared" si="8"/>
        <v>3.5</v>
      </c>
      <c r="Y13" s="61">
        <f t="shared" si="12"/>
        <v>3.259259259259259</v>
      </c>
      <c r="Z13" s="1" t="s">
        <v>803</v>
      </c>
      <c r="AA13" s="21">
        <v>74</v>
      </c>
      <c r="AB13" s="1" t="str">
        <f t="shared" si="9"/>
        <v>3</v>
      </c>
      <c r="AC13" s="21">
        <v>82</v>
      </c>
      <c r="AD13" s="1" t="str">
        <f t="shared" si="10"/>
        <v>4</v>
      </c>
      <c r="AE13" s="46" t="s">
        <v>783</v>
      </c>
      <c r="AF13" s="46" t="s">
        <v>783</v>
      </c>
      <c r="AG13" s="9" t="s">
        <v>786</v>
      </c>
      <c r="AH13" s="46" t="s">
        <v>783</v>
      </c>
    </row>
    <row r="14" spans="1:34" ht="20.25" customHeight="1">
      <c r="A14" s="1">
        <v>10</v>
      </c>
      <c r="B14" s="1">
        <v>3910</v>
      </c>
      <c r="C14" s="3" t="s">
        <v>679</v>
      </c>
      <c r="D14" s="1" t="s">
        <v>45</v>
      </c>
      <c r="E14" s="21">
        <v>60</v>
      </c>
      <c r="F14" s="1" t="str">
        <f t="shared" si="11"/>
        <v>2</v>
      </c>
      <c r="G14" s="21">
        <v>84</v>
      </c>
      <c r="H14" s="1" t="str">
        <f t="shared" si="0"/>
        <v>4</v>
      </c>
      <c r="I14" s="21">
        <v>74</v>
      </c>
      <c r="J14" s="1" t="str">
        <f t="shared" si="1"/>
        <v>3</v>
      </c>
      <c r="K14" s="21">
        <v>69</v>
      </c>
      <c r="L14" s="1" t="str">
        <f t="shared" si="2"/>
        <v>2.5</v>
      </c>
      <c r="M14" s="21">
        <v>71</v>
      </c>
      <c r="N14" s="1" t="str">
        <f t="shared" si="3"/>
        <v>3</v>
      </c>
      <c r="O14" s="21">
        <v>80</v>
      </c>
      <c r="P14" s="1" t="str">
        <f t="shared" si="4"/>
        <v>4</v>
      </c>
      <c r="Q14" s="21">
        <v>91</v>
      </c>
      <c r="R14" s="1" t="str">
        <f t="shared" si="5"/>
        <v>4</v>
      </c>
      <c r="S14" s="21">
        <v>85</v>
      </c>
      <c r="T14" s="1" t="str">
        <f t="shared" si="6"/>
        <v>4</v>
      </c>
      <c r="U14" s="21">
        <v>66</v>
      </c>
      <c r="V14" s="1" t="str">
        <f t="shared" si="7"/>
        <v>2.5</v>
      </c>
      <c r="W14" s="21">
        <v>76</v>
      </c>
      <c r="X14" s="1" t="str">
        <f t="shared" si="8"/>
        <v>3.5</v>
      </c>
      <c r="Y14" s="61">
        <f t="shared" si="12"/>
        <v>3.2222222222222223</v>
      </c>
      <c r="Z14" s="1" t="s">
        <v>803</v>
      </c>
      <c r="AA14" s="21">
        <v>81</v>
      </c>
      <c r="AB14" s="1" t="str">
        <f t="shared" si="9"/>
        <v>4</v>
      </c>
      <c r="AC14" s="21">
        <v>78</v>
      </c>
      <c r="AD14" s="1" t="str">
        <f t="shared" si="10"/>
        <v>3.5</v>
      </c>
      <c r="AE14" s="46" t="s">
        <v>783</v>
      </c>
      <c r="AF14" s="46" t="s">
        <v>783</v>
      </c>
      <c r="AG14" s="9" t="s">
        <v>787</v>
      </c>
      <c r="AH14" s="46" t="s">
        <v>783</v>
      </c>
    </row>
    <row r="15" spans="1:34" ht="20.25" customHeight="1">
      <c r="A15" s="1">
        <v>11</v>
      </c>
      <c r="B15" s="1">
        <v>3911</v>
      </c>
      <c r="C15" s="3" t="s">
        <v>680</v>
      </c>
      <c r="D15" s="1" t="s">
        <v>46</v>
      </c>
      <c r="E15" s="21">
        <v>67</v>
      </c>
      <c r="F15" s="1" t="str">
        <f t="shared" si="11"/>
        <v>2.5</v>
      </c>
      <c r="G15" s="21">
        <v>62</v>
      </c>
      <c r="H15" s="1" t="str">
        <f t="shared" si="0"/>
        <v>2</v>
      </c>
      <c r="I15" s="21">
        <v>65</v>
      </c>
      <c r="J15" s="1" t="str">
        <f t="shared" si="1"/>
        <v>2.5</v>
      </c>
      <c r="K15" s="21">
        <v>66</v>
      </c>
      <c r="L15" s="1" t="str">
        <f t="shared" si="2"/>
        <v>2.5</v>
      </c>
      <c r="M15" s="21">
        <v>62</v>
      </c>
      <c r="N15" s="1" t="str">
        <f t="shared" si="3"/>
        <v>2</v>
      </c>
      <c r="O15" s="21">
        <v>77</v>
      </c>
      <c r="P15" s="1" t="str">
        <f t="shared" si="4"/>
        <v>3.5</v>
      </c>
      <c r="Q15" s="21">
        <v>82</v>
      </c>
      <c r="R15" s="1" t="str">
        <f t="shared" si="5"/>
        <v>4</v>
      </c>
      <c r="S15" s="21">
        <v>84</v>
      </c>
      <c r="T15" s="1" t="str">
        <f t="shared" si="6"/>
        <v>4</v>
      </c>
      <c r="U15" s="21">
        <v>60</v>
      </c>
      <c r="V15" s="1" t="str">
        <f t="shared" si="7"/>
        <v>2</v>
      </c>
      <c r="W15" s="21">
        <v>69</v>
      </c>
      <c r="X15" s="1" t="str">
        <f t="shared" si="8"/>
        <v>2.5</v>
      </c>
      <c r="Y15" s="61">
        <f t="shared" si="12"/>
        <v>2.5555555555555554</v>
      </c>
      <c r="Z15" s="1" t="s">
        <v>803</v>
      </c>
      <c r="AA15" s="21">
        <v>80</v>
      </c>
      <c r="AB15" s="1" t="str">
        <f t="shared" si="9"/>
        <v>4</v>
      </c>
      <c r="AC15" s="21">
        <v>81</v>
      </c>
      <c r="AD15" s="1" t="str">
        <f t="shared" si="10"/>
        <v>4</v>
      </c>
      <c r="AE15" s="46" t="s">
        <v>783</v>
      </c>
      <c r="AF15" s="46" t="s">
        <v>783</v>
      </c>
      <c r="AG15" s="9" t="s">
        <v>791</v>
      </c>
      <c r="AH15" s="46" t="s">
        <v>783</v>
      </c>
    </row>
    <row r="16" spans="1:34" ht="20.25" customHeight="1">
      <c r="A16" s="1">
        <v>12</v>
      </c>
      <c r="B16" s="1">
        <v>3912</v>
      </c>
      <c r="C16" s="3" t="s">
        <v>681</v>
      </c>
      <c r="D16" s="1" t="s">
        <v>45</v>
      </c>
      <c r="E16" s="21">
        <v>85</v>
      </c>
      <c r="F16" s="1" t="str">
        <f t="shared" si="11"/>
        <v>4</v>
      </c>
      <c r="G16" s="21">
        <v>82</v>
      </c>
      <c r="H16" s="1" t="str">
        <f t="shared" si="0"/>
        <v>4</v>
      </c>
      <c r="I16" s="21">
        <v>87</v>
      </c>
      <c r="J16" s="1" t="str">
        <f t="shared" si="1"/>
        <v>4</v>
      </c>
      <c r="K16" s="21">
        <v>78</v>
      </c>
      <c r="L16" s="1" t="str">
        <f t="shared" si="2"/>
        <v>3.5</v>
      </c>
      <c r="M16" s="21">
        <v>77</v>
      </c>
      <c r="N16" s="1" t="str">
        <f t="shared" si="3"/>
        <v>3.5</v>
      </c>
      <c r="O16" s="21">
        <v>75</v>
      </c>
      <c r="P16" s="1" t="str">
        <f t="shared" si="4"/>
        <v>3.5</v>
      </c>
      <c r="Q16" s="21">
        <v>83</v>
      </c>
      <c r="R16" s="1" t="str">
        <f t="shared" si="5"/>
        <v>4</v>
      </c>
      <c r="S16" s="21">
        <v>88</v>
      </c>
      <c r="T16" s="1" t="str">
        <f t="shared" si="6"/>
        <v>4</v>
      </c>
      <c r="U16" s="21">
        <v>72</v>
      </c>
      <c r="V16" s="1" t="str">
        <f t="shared" si="7"/>
        <v>3</v>
      </c>
      <c r="W16" s="21">
        <v>76</v>
      </c>
      <c r="X16" s="1" t="str">
        <f t="shared" si="8"/>
        <v>3.5</v>
      </c>
      <c r="Y16" s="61">
        <f t="shared" si="12"/>
        <v>3.6296296296296298</v>
      </c>
      <c r="Z16" s="1" t="s">
        <v>803</v>
      </c>
      <c r="AA16" s="21">
        <v>85</v>
      </c>
      <c r="AB16" s="1" t="str">
        <f t="shared" si="9"/>
        <v>4</v>
      </c>
      <c r="AC16" s="21">
        <v>84</v>
      </c>
      <c r="AD16" s="1" t="str">
        <f t="shared" si="10"/>
        <v>4</v>
      </c>
      <c r="AE16" s="46" t="s">
        <v>783</v>
      </c>
      <c r="AF16" s="46" t="s">
        <v>783</v>
      </c>
      <c r="AG16" s="9" t="s">
        <v>787</v>
      </c>
      <c r="AH16" s="46" t="s">
        <v>783</v>
      </c>
    </row>
    <row r="17" spans="1:34" ht="20.25" customHeight="1">
      <c r="A17" s="1">
        <v>13</v>
      </c>
      <c r="B17" s="1">
        <v>3913</v>
      </c>
      <c r="C17" s="3" t="s">
        <v>682</v>
      </c>
      <c r="D17" s="1" t="s">
        <v>46</v>
      </c>
      <c r="E17" s="21">
        <v>68</v>
      </c>
      <c r="F17" s="1" t="str">
        <f t="shared" si="11"/>
        <v>2.5</v>
      </c>
      <c r="G17" s="21">
        <v>62</v>
      </c>
      <c r="H17" s="1" t="str">
        <f t="shared" si="0"/>
        <v>2</v>
      </c>
      <c r="I17" s="21">
        <v>0</v>
      </c>
      <c r="J17" s="1" t="str">
        <f t="shared" si="1"/>
        <v>ร</v>
      </c>
      <c r="K17" s="21">
        <v>64</v>
      </c>
      <c r="L17" s="1" t="str">
        <f t="shared" si="2"/>
        <v>2</v>
      </c>
      <c r="M17" s="21">
        <v>50</v>
      </c>
      <c r="N17" s="1" t="str">
        <f t="shared" si="3"/>
        <v>1</v>
      </c>
      <c r="O17" s="21">
        <v>77</v>
      </c>
      <c r="P17" s="1" t="str">
        <f t="shared" si="4"/>
        <v>3.5</v>
      </c>
      <c r="Q17" s="21">
        <v>58</v>
      </c>
      <c r="R17" s="1" t="str">
        <f t="shared" si="5"/>
        <v>1.5</v>
      </c>
      <c r="S17" s="21">
        <v>64</v>
      </c>
      <c r="T17" s="1" t="str">
        <f t="shared" si="6"/>
        <v>2</v>
      </c>
      <c r="U17" s="21">
        <v>0</v>
      </c>
      <c r="V17" s="1" t="str">
        <f t="shared" si="7"/>
        <v>ร</v>
      </c>
      <c r="W17" s="21">
        <v>0</v>
      </c>
      <c r="X17" s="1" t="str">
        <f t="shared" si="8"/>
        <v>ร</v>
      </c>
      <c r="Y17" s="61" t="e">
        <f t="shared" si="12"/>
        <v>#VALUE!</v>
      </c>
      <c r="Z17" s="1" t="s">
        <v>803</v>
      </c>
      <c r="AA17" s="21">
        <v>73</v>
      </c>
      <c r="AB17" s="1" t="str">
        <f t="shared" si="9"/>
        <v>3</v>
      </c>
      <c r="AC17" s="21">
        <v>78</v>
      </c>
      <c r="AD17" s="1" t="str">
        <f t="shared" si="10"/>
        <v>3.5</v>
      </c>
      <c r="AE17" s="46" t="s">
        <v>783</v>
      </c>
      <c r="AF17" s="46" t="s">
        <v>783</v>
      </c>
      <c r="AG17" s="9" t="s">
        <v>789</v>
      </c>
      <c r="AH17" s="46" t="s">
        <v>783</v>
      </c>
    </row>
    <row r="18" spans="1:34" ht="20.25" customHeight="1">
      <c r="A18" s="1">
        <v>14</v>
      </c>
      <c r="B18" s="1">
        <v>3914</v>
      </c>
      <c r="C18" s="3" t="s">
        <v>683</v>
      </c>
      <c r="D18" s="1" t="s">
        <v>45</v>
      </c>
      <c r="E18" s="21">
        <v>88</v>
      </c>
      <c r="F18" s="1" t="str">
        <f t="shared" si="11"/>
        <v>4</v>
      </c>
      <c r="G18" s="21">
        <v>71</v>
      </c>
      <c r="H18" s="1" t="str">
        <f t="shared" si="0"/>
        <v>3</v>
      </c>
      <c r="I18" s="21">
        <v>73</v>
      </c>
      <c r="J18" s="1" t="str">
        <f t="shared" si="1"/>
        <v>3</v>
      </c>
      <c r="K18" s="21">
        <v>70</v>
      </c>
      <c r="L18" s="1" t="str">
        <f t="shared" si="2"/>
        <v>3</v>
      </c>
      <c r="M18" s="21">
        <v>67</v>
      </c>
      <c r="N18" s="1" t="str">
        <f t="shared" si="3"/>
        <v>2.5</v>
      </c>
      <c r="O18" s="21">
        <v>77</v>
      </c>
      <c r="P18" s="1" t="str">
        <f t="shared" si="4"/>
        <v>3.5</v>
      </c>
      <c r="Q18" s="21">
        <v>92</v>
      </c>
      <c r="R18" s="1" t="str">
        <f t="shared" si="5"/>
        <v>4</v>
      </c>
      <c r="S18" s="21">
        <v>84</v>
      </c>
      <c r="T18" s="1" t="str">
        <f t="shared" si="6"/>
        <v>4</v>
      </c>
      <c r="U18" s="21">
        <v>75</v>
      </c>
      <c r="V18" s="1" t="str">
        <f t="shared" si="7"/>
        <v>3.5</v>
      </c>
      <c r="W18" s="21">
        <v>75</v>
      </c>
      <c r="X18" s="1" t="str">
        <f t="shared" si="8"/>
        <v>3.5</v>
      </c>
      <c r="Y18" s="61">
        <f t="shared" si="12"/>
        <v>3.4444444444444446</v>
      </c>
      <c r="Z18" s="1" t="s">
        <v>803</v>
      </c>
      <c r="AA18" s="21">
        <v>80</v>
      </c>
      <c r="AB18" s="1" t="str">
        <f t="shared" si="9"/>
        <v>4</v>
      </c>
      <c r="AC18" s="21">
        <v>82</v>
      </c>
      <c r="AD18" s="1" t="str">
        <f t="shared" si="10"/>
        <v>4</v>
      </c>
      <c r="AE18" s="46" t="s">
        <v>783</v>
      </c>
      <c r="AF18" s="46" t="s">
        <v>783</v>
      </c>
      <c r="AG18" s="9" t="s">
        <v>30</v>
      </c>
      <c r="AH18" s="46" t="s">
        <v>783</v>
      </c>
    </row>
    <row r="19" spans="1:34" ht="20.25" customHeight="1">
      <c r="A19" s="1">
        <v>15</v>
      </c>
      <c r="B19" s="1">
        <v>3915</v>
      </c>
      <c r="C19" s="3" t="s">
        <v>684</v>
      </c>
      <c r="D19" s="1" t="s">
        <v>46</v>
      </c>
      <c r="E19" s="21">
        <v>78</v>
      </c>
      <c r="F19" s="1" t="str">
        <f t="shared" si="11"/>
        <v>3.5</v>
      </c>
      <c r="G19" s="21">
        <v>74</v>
      </c>
      <c r="H19" s="1" t="str">
        <f t="shared" si="0"/>
        <v>3</v>
      </c>
      <c r="I19" s="21">
        <v>81</v>
      </c>
      <c r="J19" s="1" t="str">
        <f t="shared" si="1"/>
        <v>4</v>
      </c>
      <c r="K19" s="21">
        <v>74</v>
      </c>
      <c r="L19" s="1" t="str">
        <f t="shared" si="2"/>
        <v>3</v>
      </c>
      <c r="M19" s="21">
        <v>77</v>
      </c>
      <c r="N19" s="1" t="str">
        <f t="shared" si="3"/>
        <v>3.5</v>
      </c>
      <c r="O19" s="21">
        <v>78</v>
      </c>
      <c r="P19" s="1" t="str">
        <f t="shared" si="4"/>
        <v>3.5</v>
      </c>
      <c r="Q19" s="21">
        <v>88</v>
      </c>
      <c r="R19" s="1" t="str">
        <f t="shared" si="5"/>
        <v>4</v>
      </c>
      <c r="S19" s="21">
        <v>84</v>
      </c>
      <c r="T19" s="1" t="str">
        <f t="shared" si="6"/>
        <v>4</v>
      </c>
      <c r="U19" s="21">
        <v>71</v>
      </c>
      <c r="V19" s="1" t="str">
        <f t="shared" si="7"/>
        <v>3</v>
      </c>
      <c r="W19" s="21">
        <v>71</v>
      </c>
      <c r="X19" s="1" t="str">
        <f t="shared" si="8"/>
        <v>3</v>
      </c>
      <c r="Y19" s="61">
        <f t="shared" si="12"/>
        <v>3.240740740740741</v>
      </c>
      <c r="Z19" s="1" t="s">
        <v>803</v>
      </c>
      <c r="AA19" s="21">
        <v>76</v>
      </c>
      <c r="AB19" s="1" t="str">
        <f t="shared" si="9"/>
        <v>3.5</v>
      </c>
      <c r="AC19" s="21">
        <v>77</v>
      </c>
      <c r="AD19" s="1" t="str">
        <f t="shared" si="10"/>
        <v>3.5</v>
      </c>
      <c r="AE19" s="46" t="s">
        <v>783</v>
      </c>
      <c r="AF19" s="46" t="s">
        <v>783</v>
      </c>
      <c r="AG19" s="9" t="s">
        <v>789</v>
      </c>
      <c r="AH19" s="46" t="s">
        <v>783</v>
      </c>
    </row>
    <row r="20" spans="1:34" ht="20.25" customHeight="1">
      <c r="A20" s="1">
        <v>16</v>
      </c>
      <c r="B20" s="1">
        <v>3916</v>
      </c>
      <c r="C20" s="3" t="s">
        <v>685</v>
      </c>
      <c r="D20" s="1" t="s">
        <v>45</v>
      </c>
      <c r="E20" s="21">
        <v>75</v>
      </c>
      <c r="F20" s="1" t="str">
        <f t="shared" si="11"/>
        <v>3.5</v>
      </c>
      <c r="G20" s="21">
        <v>73</v>
      </c>
      <c r="H20" s="1" t="str">
        <f t="shared" si="0"/>
        <v>3</v>
      </c>
      <c r="I20" s="21">
        <v>64</v>
      </c>
      <c r="J20" s="1" t="str">
        <f t="shared" si="1"/>
        <v>2</v>
      </c>
      <c r="K20" s="21">
        <v>67</v>
      </c>
      <c r="L20" s="1" t="str">
        <f t="shared" si="2"/>
        <v>2.5</v>
      </c>
      <c r="M20" s="21">
        <v>72</v>
      </c>
      <c r="N20" s="1" t="str">
        <f t="shared" si="3"/>
        <v>3</v>
      </c>
      <c r="O20" s="21">
        <v>76</v>
      </c>
      <c r="P20" s="1" t="str">
        <f t="shared" si="4"/>
        <v>3.5</v>
      </c>
      <c r="Q20" s="21">
        <v>84</v>
      </c>
      <c r="R20" s="1" t="str">
        <f t="shared" si="5"/>
        <v>4</v>
      </c>
      <c r="S20" s="21">
        <v>82</v>
      </c>
      <c r="T20" s="1" t="str">
        <f t="shared" si="6"/>
        <v>4</v>
      </c>
      <c r="U20" s="21">
        <v>63</v>
      </c>
      <c r="V20" s="1" t="str">
        <f t="shared" si="7"/>
        <v>2</v>
      </c>
      <c r="W20" s="21">
        <v>70</v>
      </c>
      <c r="X20" s="1" t="str">
        <f t="shared" si="8"/>
        <v>3</v>
      </c>
      <c r="Y20" s="61">
        <f t="shared" si="12"/>
        <v>2.962962962962963</v>
      </c>
      <c r="Z20" s="1" t="s">
        <v>803</v>
      </c>
      <c r="AA20" s="21">
        <v>78</v>
      </c>
      <c r="AB20" s="1" t="str">
        <f t="shared" si="9"/>
        <v>3.5</v>
      </c>
      <c r="AC20" s="21">
        <v>78</v>
      </c>
      <c r="AD20" s="1" t="str">
        <f t="shared" si="10"/>
        <v>3.5</v>
      </c>
      <c r="AE20" s="46" t="s">
        <v>783</v>
      </c>
      <c r="AF20" s="46" t="s">
        <v>783</v>
      </c>
      <c r="AG20" s="9" t="s">
        <v>786</v>
      </c>
      <c r="AH20" s="46" t="s">
        <v>783</v>
      </c>
    </row>
    <row r="21" spans="1:34" ht="20.25" customHeight="1">
      <c r="A21" s="1">
        <v>17</v>
      </c>
      <c r="B21" s="1">
        <v>3917</v>
      </c>
      <c r="C21" s="3" t="s">
        <v>686</v>
      </c>
      <c r="D21" s="1" t="s">
        <v>46</v>
      </c>
      <c r="E21" s="21">
        <v>83</v>
      </c>
      <c r="F21" s="1" t="str">
        <f t="shared" si="11"/>
        <v>4</v>
      </c>
      <c r="G21" s="21">
        <v>78</v>
      </c>
      <c r="H21" s="1" t="str">
        <f t="shared" si="0"/>
        <v>3.5</v>
      </c>
      <c r="I21" s="21">
        <v>77</v>
      </c>
      <c r="J21" s="1" t="str">
        <f t="shared" si="1"/>
        <v>3.5</v>
      </c>
      <c r="K21" s="21">
        <v>67</v>
      </c>
      <c r="L21" s="1" t="str">
        <f t="shared" si="2"/>
        <v>2.5</v>
      </c>
      <c r="M21" s="21">
        <v>69</v>
      </c>
      <c r="N21" s="1" t="str">
        <f t="shared" si="3"/>
        <v>2.5</v>
      </c>
      <c r="O21" s="21">
        <v>77</v>
      </c>
      <c r="P21" s="1" t="str">
        <f t="shared" si="4"/>
        <v>3.5</v>
      </c>
      <c r="Q21" s="21">
        <v>86</v>
      </c>
      <c r="R21" s="1" t="str">
        <f t="shared" si="5"/>
        <v>4</v>
      </c>
      <c r="S21" s="21">
        <v>85</v>
      </c>
      <c r="T21" s="1" t="str">
        <f t="shared" si="6"/>
        <v>4</v>
      </c>
      <c r="U21" s="21">
        <v>68</v>
      </c>
      <c r="V21" s="1" t="str">
        <f t="shared" si="7"/>
        <v>2.5</v>
      </c>
      <c r="W21" s="21">
        <v>82</v>
      </c>
      <c r="X21" s="1" t="str">
        <f t="shared" si="8"/>
        <v>4</v>
      </c>
      <c r="Y21" s="61">
        <f t="shared" si="12"/>
        <v>3.6296296296296298</v>
      </c>
      <c r="Z21" s="1" t="s">
        <v>803</v>
      </c>
      <c r="AA21" s="21">
        <v>76</v>
      </c>
      <c r="AB21" s="1" t="str">
        <f t="shared" si="9"/>
        <v>3.5</v>
      </c>
      <c r="AC21" s="21">
        <v>86</v>
      </c>
      <c r="AD21" s="1" t="str">
        <f t="shared" si="10"/>
        <v>4</v>
      </c>
      <c r="AE21" s="46" t="s">
        <v>783</v>
      </c>
      <c r="AF21" s="46" t="s">
        <v>783</v>
      </c>
      <c r="AG21" s="9" t="s">
        <v>789</v>
      </c>
      <c r="AH21" s="46" t="s">
        <v>783</v>
      </c>
    </row>
    <row r="22" spans="1:34" ht="20.25" customHeight="1">
      <c r="A22" s="1">
        <v>18</v>
      </c>
      <c r="B22" s="1">
        <v>3918</v>
      </c>
      <c r="C22" s="3" t="s">
        <v>687</v>
      </c>
      <c r="D22" s="1" t="s">
        <v>46</v>
      </c>
      <c r="E22" s="21">
        <v>80</v>
      </c>
      <c r="F22" s="1" t="str">
        <f t="shared" si="11"/>
        <v>4</v>
      </c>
      <c r="G22" s="21">
        <v>80</v>
      </c>
      <c r="H22" s="1" t="str">
        <f t="shared" si="0"/>
        <v>4</v>
      </c>
      <c r="I22" s="21">
        <v>83</v>
      </c>
      <c r="J22" s="1" t="str">
        <f t="shared" si="1"/>
        <v>4</v>
      </c>
      <c r="K22" s="21">
        <v>74</v>
      </c>
      <c r="L22" s="1" t="str">
        <f t="shared" si="2"/>
        <v>3</v>
      </c>
      <c r="M22" s="21">
        <v>73</v>
      </c>
      <c r="N22" s="1" t="str">
        <f t="shared" si="3"/>
        <v>3</v>
      </c>
      <c r="O22" s="21">
        <v>81</v>
      </c>
      <c r="P22" s="1" t="str">
        <f t="shared" si="4"/>
        <v>4</v>
      </c>
      <c r="Q22" s="21">
        <v>91</v>
      </c>
      <c r="R22" s="1" t="str">
        <f t="shared" si="5"/>
        <v>4</v>
      </c>
      <c r="S22" s="21">
        <v>92</v>
      </c>
      <c r="T22" s="1" t="str">
        <f t="shared" si="6"/>
        <v>4</v>
      </c>
      <c r="U22" s="21">
        <v>64</v>
      </c>
      <c r="V22" s="1" t="str">
        <f t="shared" si="7"/>
        <v>2</v>
      </c>
      <c r="W22" s="21">
        <v>87</v>
      </c>
      <c r="X22" s="1" t="str">
        <f t="shared" si="8"/>
        <v>4</v>
      </c>
      <c r="Y22" s="61">
        <f t="shared" si="12"/>
        <v>3.740740740740741</v>
      </c>
      <c r="Z22" s="1" t="s">
        <v>803</v>
      </c>
      <c r="AA22" s="21">
        <v>83</v>
      </c>
      <c r="AB22" s="1" t="str">
        <f t="shared" si="9"/>
        <v>4</v>
      </c>
      <c r="AC22" s="21">
        <v>82</v>
      </c>
      <c r="AD22" s="1" t="str">
        <f t="shared" si="10"/>
        <v>4</v>
      </c>
      <c r="AE22" s="46" t="s">
        <v>783</v>
      </c>
      <c r="AF22" s="46" t="s">
        <v>783</v>
      </c>
      <c r="AG22" s="9" t="s">
        <v>788</v>
      </c>
      <c r="AH22" s="46" t="s">
        <v>783</v>
      </c>
    </row>
    <row r="23" spans="1:34" ht="20.25" customHeight="1">
      <c r="A23" s="1">
        <v>19</v>
      </c>
      <c r="B23" s="1">
        <v>3919</v>
      </c>
      <c r="C23" s="3" t="s">
        <v>688</v>
      </c>
      <c r="D23" s="1" t="s">
        <v>46</v>
      </c>
      <c r="E23" s="21">
        <v>66</v>
      </c>
      <c r="F23" s="1" t="str">
        <f t="shared" si="11"/>
        <v>2.5</v>
      </c>
      <c r="G23" s="21">
        <v>67</v>
      </c>
      <c r="H23" s="1" t="str">
        <f t="shared" si="0"/>
        <v>2.5</v>
      </c>
      <c r="I23" s="21">
        <v>68</v>
      </c>
      <c r="J23" s="1" t="str">
        <f t="shared" si="1"/>
        <v>2.5</v>
      </c>
      <c r="K23" s="21">
        <v>75</v>
      </c>
      <c r="L23" s="1" t="str">
        <f t="shared" si="2"/>
        <v>3.5</v>
      </c>
      <c r="M23" s="21">
        <v>67</v>
      </c>
      <c r="N23" s="1" t="str">
        <f t="shared" si="3"/>
        <v>2.5</v>
      </c>
      <c r="O23" s="21">
        <v>80</v>
      </c>
      <c r="P23" s="1" t="str">
        <f t="shared" si="4"/>
        <v>4</v>
      </c>
      <c r="Q23" s="21">
        <v>80</v>
      </c>
      <c r="R23" s="1" t="str">
        <f t="shared" si="5"/>
        <v>4</v>
      </c>
      <c r="S23" s="21">
        <v>87</v>
      </c>
      <c r="T23" s="1" t="str">
        <f t="shared" si="6"/>
        <v>4</v>
      </c>
      <c r="U23" s="21">
        <v>69</v>
      </c>
      <c r="V23" s="1" t="str">
        <f t="shared" si="7"/>
        <v>2.5</v>
      </c>
      <c r="W23" s="21">
        <v>80</v>
      </c>
      <c r="X23" s="1" t="str">
        <f t="shared" si="8"/>
        <v>4</v>
      </c>
      <c r="Y23" s="61">
        <f t="shared" si="12"/>
        <v>3.4074074074074074</v>
      </c>
      <c r="Z23" s="1" t="s">
        <v>803</v>
      </c>
      <c r="AA23" s="21">
        <v>86</v>
      </c>
      <c r="AB23" s="1" t="str">
        <f t="shared" si="9"/>
        <v>4</v>
      </c>
      <c r="AC23" s="21">
        <v>77</v>
      </c>
      <c r="AD23" s="1" t="str">
        <f t="shared" si="10"/>
        <v>3.5</v>
      </c>
      <c r="AE23" s="46" t="s">
        <v>783</v>
      </c>
      <c r="AF23" s="46" t="s">
        <v>783</v>
      </c>
      <c r="AG23" s="9" t="s">
        <v>30</v>
      </c>
      <c r="AH23" s="46" t="s">
        <v>783</v>
      </c>
    </row>
    <row r="24" spans="1:34" ht="20.25" customHeight="1">
      <c r="A24" s="1">
        <v>20</v>
      </c>
      <c r="B24" s="1">
        <v>3920</v>
      </c>
      <c r="C24" s="3" t="s">
        <v>792</v>
      </c>
      <c r="D24" s="1" t="s">
        <v>45</v>
      </c>
      <c r="E24" s="21">
        <v>81</v>
      </c>
      <c r="F24" s="1" t="str">
        <f t="shared" si="11"/>
        <v>4</v>
      </c>
      <c r="G24" s="21">
        <v>90</v>
      </c>
      <c r="H24" s="1" t="str">
        <f t="shared" si="0"/>
        <v>4</v>
      </c>
      <c r="I24" s="21">
        <v>83</v>
      </c>
      <c r="J24" s="1" t="str">
        <f t="shared" si="1"/>
        <v>4</v>
      </c>
      <c r="K24" s="21">
        <v>82</v>
      </c>
      <c r="L24" s="1" t="str">
        <f t="shared" si="2"/>
        <v>4</v>
      </c>
      <c r="M24" s="21">
        <v>73</v>
      </c>
      <c r="N24" s="1" t="str">
        <f t="shared" si="3"/>
        <v>3</v>
      </c>
      <c r="O24" s="21">
        <v>80</v>
      </c>
      <c r="P24" s="1" t="str">
        <f t="shared" si="4"/>
        <v>4</v>
      </c>
      <c r="Q24" s="21">
        <v>89</v>
      </c>
      <c r="R24" s="1" t="str">
        <f t="shared" si="5"/>
        <v>4</v>
      </c>
      <c r="S24" s="21">
        <v>90</v>
      </c>
      <c r="T24" s="1" t="str">
        <f t="shared" si="6"/>
        <v>4</v>
      </c>
      <c r="U24" s="21">
        <v>79</v>
      </c>
      <c r="V24" s="1" t="str">
        <f t="shared" si="7"/>
        <v>3.5</v>
      </c>
      <c r="W24" s="21">
        <v>74</v>
      </c>
      <c r="X24" s="1" t="str">
        <f t="shared" si="8"/>
        <v>3</v>
      </c>
      <c r="Y24" s="61">
        <f t="shared" si="12"/>
        <v>3.4814814814814814</v>
      </c>
      <c r="Z24" s="1" t="s">
        <v>803</v>
      </c>
      <c r="AA24" s="21">
        <v>80</v>
      </c>
      <c r="AB24" s="1" t="str">
        <f t="shared" si="9"/>
        <v>4</v>
      </c>
      <c r="AC24" s="21">
        <v>76</v>
      </c>
      <c r="AD24" s="1" t="str">
        <f t="shared" si="10"/>
        <v>3.5</v>
      </c>
      <c r="AE24" s="46" t="s">
        <v>783</v>
      </c>
      <c r="AF24" s="46" t="s">
        <v>783</v>
      </c>
      <c r="AG24" s="9" t="s">
        <v>789</v>
      </c>
      <c r="AH24" s="46" t="s">
        <v>783</v>
      </c>
    </row>
    <row r="25" spans="1:34" ht="20.25" customHeight="1">
      <c r="A25" s="74">
        <v>21</v>
      </c>
      <c r="B25" s="74">
        <v>3921</v>
      </c>
      <c r="C25" s="75" t="s">
        <v>689</v>
      </c>
      <c r="D25" s="74" t="s">
        <v>45</v>
      </c>
      <c r="E25" s="76"/>
      <c r="F25" s="74" t="str">
        <f t="shared" si="11"/>
        <v>ร</v>
      </c>
      <c r="G25" s="76"/>
      <c r="H25" s="74" t="str">
        <f t="shared" si="0"/>
        <v>ร</v>
      </c>
      <c r="I25" s="76"/>
      <c r="J25" s="74" t="str">
        <f t="shared" si="1"/>
        <v>ร</v>
      </c>
      <c r="K25" s="76"/>
      <c r="L25" s="74" t="str">
        <f t="shared" si="2"/>
        <v>ร</v>
      </c>
      <c r="M25" s="76"/>
      <c r="N25" s="74" t="str">
        <f t="shared" si="3"/>
        <v>ร</v>
      </c>
      <c r="O25" s="76">
        <v>0</v>
      </c>
      <c r="P25" s="74" t="str">
        <f t="shared" si="4"/>
        <v>ร</v>
      </c>
      <c r="Q25" s="76"/>
      <c r="R25" s="74" t="str">
        <f t="shared" si="5"/>
        <v>ร</v>
      </c>
      <c r="S25" s="76">
        <v>0</v>
      </c>
      <c r="T25" s="74" t="str">
        <f t="shared" si="6"/>
        <v>ร</v>
      </c>
      <c r="U25" s="76">
        <v>0</v>
      </c>
      <c r="V25" s="74" t="str">
        <f t="shared" si="7"/>
        <v>ร</v>
      </c>
      <c r="W25" s="76">
        <v>0</v>
      </c>
      <c r="X25" s="74" t="str">
        <f t="shared" si="8"/>
        <v>ร</v>
      </c>
      <c r="Y25" s="77" t="e">
        <f t="shared" si="12"/>
        <v>#VALUE!</v>
      </c>
      <c r="Z25" s="74" t="s">
        <v>803</v>
      </c>
      <c r="AA25" s="76"/>
      <c r="AB25" s="74" t="str">
        <f t="shared" si="9"/>
        <v>ร</v>
      </c>
      <c r="AC25" s="76"/>
      <c r="AD25" s="74" t="str">
        <f t="shared" si="10"/>
        <v>ร</v>
      </c>
      <c r="AE25" s="76"/>
      <c r="AF25" s="76"/>
      <c r="AG25" s="74" t="s">
        <v>789</v>
      </c>
      <c r="AH25" s="76" t="s">
        <v>783</v>
      </c>
    </row>
    <row r="26" spans="1:34" ht="20.25" customHeight="1">
      <c r="A26" s="1">
        <v>22</v>
      </c>
      <c r="B26" s="1">
        <v>3922</v>
      </c>
      <c r="C26" s="3" t="s">
        <v>690</v>
      </c>
      <c r="D26" s="1" t="s">
        <v>45</v>
      </c>
      <c r="E26" s="21">
        <v>77</v>
      </c>
      <c r="F26" s="1" t="str">
        <f t="shared" si="11"/>
        <v>3.5</v>
      </c>
      <c r="G26" s="21">
        <v>76</v>
      </c>
      <c r="H26" s="1" t="str">
        <f t="shared" si="0"/>
        <v>3.5</v>
      </c>
      <c r="I26" s="21">
        <v>79</v>
      </c>
      <c r="J26" s="1" t="str">
        <f t="shared" si="1"/>
        <v>3.5</v>
      </c>
      <c r="K26" s="21">
        <v>76</v>
      </c>
      <c r="L26" s="1" t="str">
        <f t="shared" si="2"/>
        <v>3.5</v>
      </c>
      <c r="M26" s="21">
        <v>72</v>
      </c>
      <c r="N26" s="1" t="str">
        <f t="shared" si="3"/>
        <v>3</v>
      </c>
      <c r="O26" s="21">
        <v>76</v>
      </c>
      <c r="P26" s="1" t="str">
        <f t="shared" si="4"/>
        <v>3.5</v>
      </c>
      <c r="Q26" s="21">
        <v>87</v>
      </c>
      <c r="R26" s="1" t="str">
        <f t="shared" si="5"/>
        <v>4</v>
      </c>
      <c r="S26" s="21">
        <v>85</v>
      </c>
      <c r="T26" s="1" t="str">
        <f t="shared" si="6"/>
        <v>4</v>
      </c>
      <c r="U26" s="21">
        <v>63</v>
      </c>
      <c r="V26" s="1" t="str">
        <f t="shared" si="7"/>
        <v>2</v>
      </c>
      <c r="W26" s="21">
        <v>69</v>
      </c>
      <c r="X26" s="1" t="str">
        <f t="shared" si="8"/>
        <v>2.5</v>
      </c>
      <c r="Y26" s="61">
        <f t="shared" si="12"/>
        <v>2.962962962962963</v>
      </c>
      <c r="Z26" s="1" t="s">
        <v>803</v>
      </c>
      <c r="AA26" s="21">
        <v>79</v>
      </c>
      <c r="AB26" s="1" t="str">
        <f t="shared" si="9"/>
        <v>3.5</v>
      </c>
      <c r="AC26" s="21">
        <v>78</v>
      </c>
      <c r="AD26" s="1" t="str">
        <f t="shared" si="10"/>
        <v>3.5</v>
      </c>
      <c r="AE26" s="46" t="s">
        <v>783</v>
      </c>
      <c r="AF26" s="46" t="s">
        <v>783</v>
      </c>
      <c r="AG26" s="9" t="s">
        <v>791</v>
      </c>
      <c r="AH26" s="46" t="s">
        <v>783</v>
      </c>
    </row>
    <row r="27" spans="1:34" s="24" customFormat="1" ht="20.25" customHeight="1">
      <c r="A27" s="1">
        <v>23</v>
      </c>
      <c r="B27" s="1">
        <v>3923</v>
      </c>
      <c r="C27" s="3" t="s">
        <v>691</v>
      </c>
      <c r="D27" s="1" t="s">
        <v>45</v>
      </c>
      <c r="E27" s="21">
        <v>65</v>
      </c>
      <c r="F27" s="1" t="str">
        <f t="shared" si="11"/>
        <v>2.5</v>
      </c>
      <c r="G27" s="21">
        <v>60</v>
      </c>
      <c r="H27" s="1" t="str">
        <f t="shared" si="0"/>
        <v>2</v>
      </c>
      <c r="I27" s="21">
        <v>64</v>
      </c>
      <c r="J27" s="1" t="str">
        <f t="shared" si="1"/>
        <v>2</v>
      </c>
      <c r="K27" s="21">
        <v>66</v>
      </c>
      <c r="L27" s="1" t="str">
        <f t="shared" si="2"/>
        <v>2.5</v>
      </c>
      <c r="M27" s="21">
        <v>72</v>
      </c>
      <c r="N27" s="1" t="str">
        <f t="shared" si="3"/>
        <v>3</v>
      </c>
      <c r="O27" s="21">
        <v>77</v>
      </c>
      <c r="P27" s="1" t="str">
        <f t="shared" si="4"/>
        <v>3.5</v>
      </c>
      <c r="Q27" s="21">
        <v>82</v>
      </c>
      <c r="R27" s="1" t="str">
        <f t="shared" si="5"/>
        <v>4</v>
      </c>
      <c r="S27" s="21">
        <v>85</v>
      </c>
      <c r="T27" s="1" t="str">
        <f t="shared" si="6"/>
        <v>4</v>
      </c>
      <c r="U27" s="21">
        <v>62</v>
      </c>
      <c r="V27" s="1" t="str">
        <f t="shared" si="7"/>
        <v>2</v>
      </c>
      <c r="W27" s="21">
        <v>90</v>
      </c>
      <c r="X27" s="1" t="str">
        <f t="shared" si="8"/>
        <v>4</v>
      </c>
      <c r="Y27" s="61">
        <f t="shared" si="12"/>
        <v>3.2222222222222223</v>
      </c>
      <c r="Z27" s="1" t="s">
        <v>803</v>
      </c>
      <c r="AA27" s="21">
        <v>81</v>
      </c>
      <c r="AB27" s="1" t="str">
        <f t="shared" si="9"/>
        <v>4</v>
      </c>
      <c r="AC27" s="21">
        <v>0</v>
      </c>
      <c r="AD27" s="1" t="str">
        <f t="shared" si="10"/>
        <v>ร</v>
      </c>
      <c r="AE27" s="46" t="s">
        <v>783</v>
      </c>
      <c r="AF27" s="46" t="s">
        <v>783</v>
      </c>
      <c r="AG27" s="9" t="s">
        <v>788</v>
      </c>
      <c r="AH27" s="46" t="s">
        <v>783</v>
      </c>
    </row>
    <row r="28" spans="1:34" ht="20.25" customHeight="1">
      <c r="A28" s="1">
        <v>24</v>
      </c>
      <c r="B28" s="1">
        <v>3924</v>
      </c>
      <c r="C28" s="3" t="s">
        <v>692</v>
      </c>
      <c r="D28" s="1" t="s">
        <v>46</v>
      </c>
      <c r="E28" s="21">
        <v>89</v>
      </c>
      <c r="F28" s="1" t="str">
        <f t="shared" si="11"/>
        <v>4</v>
      </c>
      <c r="G28" s="21">
        <v>87</v>
      </c>
      <c r="H28" s="1" t="str">
        <f t="shared" si="0"/>
        <v>4</v>
      </c>
      <c r="I28" s="21">
        <v>73</v>
      </c>
      <c r="J28" s="1" t="str">
        <f t="shared" si="1"/>
        <v>3</v>
      </c>
      <c r="K28" s="21">
        <v>71</v>
      </c>
      <c r="L28" s="1" t="str">
        <f t="shared" si="2"/>
        <v>3</v>
      </c>
      <c r="M28" s="21">
        <v>74</v>
      </c>
      <c r="N28" s="1" t="str">
        <f t="shared" si="3"/>
        <v>3</v>
      </c>
      <c r="O28" s="21">
        <v>81</v>
      </c>
      <c r="P28" s="1" t="str">
        <f t="shared" si="4"/>
        <v>4</v>
      </c>
      <c r="Q28" s="21">
        <v>84</v>
      </c>
      <c r="R28" s="1" t="str">
        <f t="shared" si="5"/>
        <v>4</v>
      </c>
      <c r="S28" s="21">
        <v>86</v>
      </c>
      <c r="T28" s="1" t="str">
        <f t="shared" si="6"/>
        <v>4</v>
      </c>
      <c r="U28" s="21">
        <v>77</v>
      </c>
      <c r="V28" s="1" t="str">
        <f t="shared" si="7"/>
        <v>3.5</v>
      </c>
      <c r="W28" s="21">
        <v>82</v>
      </c>
      <c r="X28" s="1" t="str">
        <f t="shared" si="8"/>
        <v>4</v>
      </c>
      <c r="Y28" s="61">
        <f t="shared" si="12"/>
        <v>3.7777777777777777</v>
      </c>
      <c r="Z28" s="1" t="s">
        <v>803</v>
      </c>
      <c r="AA28" s="21">
        <v>83</v>
      </c>
      <c r="AB28" s="1" t="str">
        <f t="shared" si="9"/>
        <v>4</v>
      </c>
      <c r="AC28" s="21">
        <v>81</v>
      </c>
      <c r="AD28" s="1" t="str">
        <f t="shared" si="10"/>
        <v>4</v>
      </c>
      <c r="AE28" s="46" t="s">
        <v>783</v>
      </c>
      <c r="AF28" s="46" t="s">
        <v>783</v>
      </c>
      <c r="AG28" s="9" t="s">
        <v>788</v>
      </c>
      <c r="AH28" s="46" t="s">
        <v>783</v>
      </c>
    </row>
    <row r="29" spans="1:34" ht="20.25" customHeight="1">
      <c r="A29" s="1">
        <v>25</v>
      </c>
      <c r="B29" s="1">
        <v>3925</v>
      </c>
      <c r="C29" s="3" t="s">
        <v>693</v>
      </c>
      <c r="D29" s="1" t="s">
        <v>46</v>
      </c>
      <c r="E29" s="21">
        <v>77</v>
      </c>
      <c r="F29" s="1" t="str">
        <f t="shared" si="11"/>
        <v>3.5</v>
      </c>
      <c r="G29" s="21">
        <v>70</v>
      </c>
      <c r="H29" s="1" t="str">
        <f t="shared" si="0"/>
        <v>3</v>
      </c>
      <c r="I29" s="21">
        <v>69</v>
      </c>
      <c r="J29" s="1" t="str">
        <f t="shared" si="1"/>
        <v>2.5</v>
      </c>
      <c r="K29" s="21">
        <v>69</v>
      </c>
      <c r="L29" s="1" t="str">
        <f t="shared" si="2"/>
        <v>2.5</v>
      </c>
      <c r="M29" s="21">
        <v>66</v>
      </c>
      <c r="N29" s="1" t="str">
        <f t="shared" si="3"/>
        <v>2.5</v>
      </c>
      <c r="O29" s="21">
        <v>77</v>
      </c>
      <c r="P29" s="1" t="str">
        <f t="shared" si="4"/>
        <v>3.5</v>
      </c>
      <c r="Q29" s="21">
        <v>84</v>
      </c>
      <c r="R29" s="1" t="str">
        <f t="shared" si="5"/>
        <v>4</v>
      </c>
      <c r="S29" s="21">
        <v>80</v>
      </c>
      <c r="T29" s="1" t="str">
        <f t="shared" si="6"/>
        <v>4</v>
      </c>
      <c r="U29" s="21">
        <v>65</v>
      </c>
      <c r="V29" s="1" t="str">
        <f t="shared" si="7"/>
        <v>2.5</v>
      </c>
      <c r="W29" s="21">
        <v>70</v>
      </c>
      <c r="X29" s="1" t="str">
        <f t="shared" si="8"/>
        <v>3</v>
      </c>
      <c r="Y29" s="61">
        <f t="shared" si="12"/>
        <v>3.0185185185185186</v>
      </c>
      <c r="Z29" s="1" t="s">
        <v>803</v>
      </c>
      <c r="AA29" s="21">
        <v>82</v>
      </c>
      <c r="AB29" s="1" t="str">
        <f t="shared" si="9"/>
        <v>4</v>
      </c>
      <c r="AC29" s="21">
        <v>77</v>
      </c>
      <c r="AD29" s="1" t="str">
        <f t="shared" si="10"/>
        <v>3.5</v>
      </c>
      <c r="AE29" s="46" t="s">
        <v>783</v>
      </c>
      <c r="AF29" s="46" t="s">
        <v>783</v>
      </c>
      <c r="AG29" s="9" t="s">
        <v>785</v>
      </c>
      <c r="AH29" s="46" t="s">
        <v>783</v>
      </c>
    </row>
    <row r="30" spans="1:34" ht="20.25" customHeight="1">
      <c r="A30" s="1">
        <v>26</v>
      </c>
      <c r="B30" s="1">
        <v>3926</v>
      </c>
      <c r="C30" s="3" t="s">
        <v>694</v>
      </c>
      <c r="D30" s="1" t="s">
        <v>45</v>
      </c>
      <c r="E30" s="21">
        <v>61</v>
      </c>
      <c r="F30" s="1" t="str">
        <f t="shared" si="11"/>
        <v>2</v>
      </c>
      <c r="G30" s="21">
        <v>50</v>
      </c>
      <c r="H30" s="1" t="str">
        <f t="shared" si="0"/>
        <v>1</v>
      </c>
      <c r="I30" s="21">
        <v>60</v>
      </c>
      <c r="J30" s="1" t="str">
        <f t="shared" si="1"/>
        <v>2</v>
      </c>
      <c r="K30" s="21">
        <v>62</v>
      </c>
      <c r="L30" s="1" t="str">
        <f t="shared" si="2"/>
        <v>2</v>
      </c>
      <c r="M30" s="21">
        <v>70</v>
      </c>
      <c r="N30" s="1" t="str">
        <f t="shared" si="3"/>
        <v>3</v>
      </c>
      <c r="O30" s="21">
        <v>77</v>
      </c>
      <c r="P30" s="1" t="str">
        <f t="shared" si="4"/>
        <v>3.5</v>
      </c>
      <c r="Q30" s="21">
        <v>83</v>
      </c>
      <c r="R30" s="1" t="str">
        <f t="shared" si="5"/>
        <v>4</v>
      </c>
      <c r="S30" s="21">
        <v>82</v>
      </c>
      <c r="T30" s="1" t="str">
        <f t="shared" si="6"/>
        <v>4</v>
      </c>
      <c r="U30" s="21">
        <v>58</v>
      </c>
      <c r="V30" s="1" t="str">
        <f t="shared" si="7"/>
        <v>1.5</v>
      </c>
      <c r="W30" s="21">
        <v>75</v>
      </c>
      <c r="X30" s="1" t="str">
        <f t="shared" si="8"/>
        <v>3.5</v>
      </c>
      <c r="Y30" s="61">
        <f t="shared" si="12"/>
        <v>2.7962962962962963</v>
      </c>
      <c r="Z30" s="1" t="s">
        <v>803</v>
      </c>
      <c r="AA30" s="21">
        <v>66</v>
      </c>
      <c r="AB30" s="1" t="str">
        <f t="shared" si="9"/>
        <v>2.5</v>
      </c>
      <c r="AC30" s="21">
        <v>76</v>
      </c>
      <c r="AD30" s="1" t="str">
        <f t="shared" si="10"/>
        <v>3.5</v>
      </c>
      <c r="AE30" s="46" t="s">
        <v>783</v>
      </c>
      <c r="AF30" s="46" t="s">
        <v>783</v>
      </c>
      <c r="AG30" s="9" t="s">
        <v>790</v>
      </c>
      <c r="AH30" s="46" t="s">
        <v>783</v>
      </c>
    </row>
    <row r="31" spans="1:34" ht="20.25" customHeight="1">
      <c r="A31" s="1">
        <v>27</v>
      </c>
      <c r="B31" s="1">
        <v>3927</v>
      </c>
      <c r="C31" s="3" t="s">
        <v>695</v>
      </c>
      <c r="D31" s="1" t="s">
        <v>46</v>
      </c>
      <c r="E31" s="21">
        <v>54</v>
      </c>
      <c r="F31" s="1" t="str">
        <f t="shared" si="11"/>
        <v>1</v>
      </c>
      <c r="G31" s="21">
        <v>65</v>
      </c>
      <c r="H31" s="1" t="str">
        <f t="shared" si="0"/>
        <v>2.5</v>
      </c>
      <c r="I31" s="21">
        <v>66</v>
      </c>
      <c r="J31" s="1" t="str">
        <f t="shared" si="1"/>
        <v>2.5</v>
      </c>
      <c r="K31" s="21">
        <v>52</v>
      </c>
      <c r="L31" s="1" t="str">
        <f t="shared" si="2"/>
        <v>1</v>
      </c>
      <c r="M31" s="21">
        <v>69</v>
      </c>
      <c r="N31" s="1" t="str">
        <f t="shared" si="3"/>
        <v>2.5</v>
      </c>
      <c r="O31" s="21">
        <v>75</v>
      </c>
      <c r="P31" s="1" t="str">
        <f t="shared" si="4"/>
        <v>3.5</v>
      </c>
      <c r="Q31" s="21">
        <v>82</v>
      </c>
      <c r="R31" s="1" t="str">
        <f t="shared" si="5"/>
        <v>4</v>
      </c>
      <c r="S31" s="21">
        <v>78</v>
      </c>
      <c r="T31" s="1" t="str">
        <f t="shared" si="6"/>
        <v>3.5</v>
      </c>
      <c r="U31" s="21">
        <v>67</v>
      </c>
      <c r="V31" s="1" t="str">
        <f t="shared" si="7"/>
        <v>2.5</v>
      </c>
      <c r="W31" s="21">
        <v>69</v>
      </c>
      <c r="X31" s="1" t="str">
        <f t="shared" si="8"/>
        <v>2.5</v>
      </c>
      <c r="Y31" s="61">
        <f t="shared" si="12"/>
        <v>2.3518518518518516</v>
      </c>
      <c r="Z31" s="1" t="s">
        <v>803</v>
      </c>
      <c r="AA31" s="21">
        <v>79</v>
      </c>
      <c r="AB31" s="1" t="str">
        <f t="shared" si="9"/>
        <v>3.5</v>
      </c>
      <c r="AC31" s="21">
        <v>78</v>
      </c>
      <c r="AD31" s="1" t="str">
        <f t="shared" si="10"/>
        <v>3.5</v>
      </c>
      <c r="AE31" s="46" t="s">
        <v>783</v>
      </c>
      <c r="AF31" s="46" t="s">
        <v>783</v>
      </c>
      <c r="AG31" s="9" t="s">
        <v>30</v>
      </c>
      <c r="AH31" s="46" t="s">
        <v>783</v>
      </c>
    </row>
    <row r="32" spans="1:34" ht="20.25" customHeight="1">
      <c r="A32" s="74">
        <v>28</v>
      </c>
      <c r="B32" s="74">
        <v>3928</v>
      </c>
      <c r="C32" s="75" t="s">
        <v>696</v>
      </c>
      <c r="D32" s="74" t="s">
        <v>46</v>
      </c>
      <c r="E32" s="76"/>
      <c r="F32" s="74" t="str">
        <f t="shared" si="11"/>
        <v>ร</v>
      </c>
      <c r="G32" s="76"/>
      <c r="H32" s="74" t="str">
        <f t="shared" si="0"/>
        <v>ร</v>
      </c>
      <c r="I32" s="76"/>
      <c r="J32" s="74" t="str">
        <f t="shared" si="1"/>
        <v>ร</v>
      </c>
      <c r="K32" s="76"/>
      <c r="L32" s="74" t="str">
        <f t="shared" si="2"/>
        <v>ร</v>
      </c>
      <c r="M32" s="76"/>
      <c r="N32" s="74" t="str">
        <f t="shared" si="3"/>
        <v>ร</v>
      </c>
      <c r="O32" s="76">
        <v>0</v>
      </c>
      <c r="P32" s="74" t="str">
        <f t="shared" si="4"/>
        <v>ร</v>
      </c>
      <c r="Q32" s="76"/>
      <c r="R32" s="74" t="str">
        <f t="shared" si="5"/>
        <v>ร</v>
      </c>
      <c r="S32" s="76">
        <v>0</v>
      </c>
      <c r="T32" s="74" t="str">
        <f t="shared" si="6"/>
        <v>ร</v>
      </c>
      <c r="U32" s="76">
        <v>0</v>
      </c>
      <c r="V32" s="74" t="str">
        <f t="shared" si="7"/>
        <v>ร</v>
      </c>
      <c r="W32" s="76">
        <v>0</v>
      </c>
      <c r="X32" s="74" t="str">
        <f t="shared" si="8"/>
        <v>ร</v>
      </c>
      <c r="Y32" s="77" t="e">
        <f t="shared" si="12"/>
        <v>#VALUE!</v>
      </c>
      <c r="Z32" s="74" t="s">
        <v>803</v>
      </c>
      <c r="AA32" s="76"/>
      <c r="AB32" s="74" t="str">
        <f t="shared" si="9"/>
        <v>ร</v>
      </c>
      <c r="AC32" s="76"/>
      <c r="AD32" s="74" t="str">
        <f t="shared" si="10"/>
        <v>ร</v>
      </c>
      <c r="AE32" s="76"/>
      <c r="AF32" s="76"/>
      <c r="AG32" s="74" t="s">
        <v>789</v>
      </c>
      <c r="AH32" s="74" t="s">
        <v>783</v>
      </c>
    </row>
    <row r="33" spans="1:34" ht="20.25" customHeight="1">
      <c r="A33" s="1">
        <v>29</v>
      </c>
      <c r="B33" s="1">
        <v>3931</v>
      </c>
      <c r="C33" s="3" t="s">
        <v>699</v>
      </c>
      <c r="D33" s="1" t="s">
        <v>147</v>
      </c>
      <c r="E33" s="21">
        <v>52</v>
      </c>
      <c r="F33" s="1" t="str">
        <f t="shared" si="11"/>
        <v>1</v>
      </c>
      <c r="G33" s="21">
        <v>50</v>
      </c>
      <c r="H33" s="1" t="str">
        <f t="shared" si="0"/>
        <v>1</v>
      </c>
      <c r="I33" s="21">
        <v>0</v>
      </c>
      <c r="J33" s="1" t="str">
        <f t="shared" si="1"/>
        <v>ร</v>
      </c>
      <c r="K33" s="21">
        <v>51</v>
      </c>
      <c r="L33" s="1" t="str">
        <f t="shared" si="2"/>
        <v>1</v>
      </c>
      <c r="M33" s="21">
        <v>0</v>
      </c>
      <c r="N33" s="1" t="str">
        <f t="shared" si="3"/>
        <v>ร</v>
      </c>
      <c r="O33" s="21">
        <v>51</v>
      </c>
      <c r="P33" s="1" t="str">
        <f t="shared" si="4"/>
        <v>1</v>
      </c>
      <c r="Q33" s="21">
        <v>59</v>
      </c>
      <c r="R33" s="1" t="str">
        <f t="shared" si="5"/>
        <v>1.5</v>
      </c>
      <c r="S33" s="21">
        <v>68</v>
      </c>
      <c r="T33" s="1" t="str">
        <f t="shared" si="6"/>
        <v>2.5</v>
      </c>
      <c r="U33" s="21">
        <v>0</v>
      </c>
      <c r="V33" s="1" t="str">
        <f t="shared" si="7"/>
        <v>ร</v>
      </c>
      <c r="W33" s="21">
        <v>0</v>
      </c>
      <c r="X33" s="1" t="str">
        <f t="shared" si="8"/>
        <v>ร</v>
      </c>
      <c r="Y33" s="61" t="e">
        <f t="shared" si="12"/>
        <v>#VALUE!</v>
      </c>
      <c r="Z33" s="1" t="s">
        <v>803</v>
      </c>
      <c r="AA33" s="21">
        <v>64</v>
      </c>
      <c r="AB33" s="1" t="str">
        <f t="shared" si="9"/>
        <v>2</v>
      </c>
      <c r="AC33" s="21">
        <v>75</v>
      </c>
      <c r="AD33" s="1" t="str">
        <f t="shared" si="10"/>
        <v>3.5</v>
      </c>
      <c r="AE33" s="46" t="s">
        <v>783</v>
      </c>
      <c r="AF33" s="46" t="s">
        <v>783</v>
      </c>
      <c r="AG33" s="9" t="s">
        <v>87</v>
      </c>
      <c r="AH33" s="46" t="s">
        <v>783</v>
      </c>
    </row>
    <row r="34" spans="1:34" ht="20.25" customHeight="1">
      <c r="A34" s="1">
        <v>30</v>
      </c>
      <c r="B34" s="1">
        <v>3929</v>
      </c>
      <c r="C34" s="3" t="s">
        <v>697</v>
      </c>
      <c r="D34" s="1" t="s">
        <v>135</v>
      </c>
      <c r="E34" s="21">
        <v>53</v>
      </c>
      <c r="F34" s="1" t="str">
        <f t="shared" si="11"/>
        <v>1</v>
      </c>
      <c r="G34" s="21">
        <v>52</v>
      </c>
      <c r="H34" s="1" t="str">
        <f t="shared" si="0"/>
        <v>1</v>
      </c>
      <c r="I34" s="21">
        <v>65</v>
      </c>
      <c r="J34" s="1" t="str">
        <f t="shared" si="1"/>
        <v>2.5</v>
      </c>
      <c r="K34" s="21">
        <v>59</v>
      </c>
      <c r="L34" s="1" t="str">
        <f t="shared" si="2"/>
        <v>1.5</v>
      </c>
      <c r="M34" s="21">
        <v>0</v>
      </c>
      <c r="N34" s="1" t="str">
        <f t="shared" si="3"/>
        <v>ร</v>
      </c>
      <c r="O34" s="21">
        <v>55</v>
      </c>
      <c r="P34" s="1" t="str">
        <f t="shared" si="4"/>
        <v>1.5</v>
      </c>
      <c r="Q34" s="21">
        <v>65</v>
      </c>
      <c r="R34" s="1" t="str">
        <f t="shared" si="5"/>
        <v>2.5</v>
      </c>
      <c r="S34" s="21">
        <v>70</v>
      </c>
      <c r="T34" s="1" t="str">
        <f t="shared" si="6"/>
        <v>3</v>
      </c>
      <c r="U34" s="21">
        <v>63</v>
      </c>
      <c r="V34" s="1" t="str">
        <f t="shared" si="7"/>
        <v>2</v>
      </c>
      <c r="W34" s="21">
        <v>80</v>
      </c>
      <c r="X34" s="1" t="str">
        <f t="shared" si="8"/>
        <v>4</v>
      </c>
      <c r="Y34" s="61" t="e">
        <f t="shared" si="12"/>
        <v>#VALUE!</v>
      </c>
      <c r="Z34" s="1" t="s">
        <v>803</v>
      </c>
      <c r="AA34" s="21">
        <v>69</v>
      </c>
      <c r="AB34" s="1" t="str">
        <f t="shared" si="9"/>
        <v>2.5</v>
      </c>
      <c r="AC34" s="21">
        <v>78</v>
      </c>
      <c r="AD34" s="1" t="str">
        <f t="shared" si="10"/>
        <v>3.5</v>
      </c>
      <c r="AE34" s="46" t="s">
        <v>783</v>
      </c>
      <c r="AF34" s="46" t="s">
        <v>783</v>
      </c>
      <c r="AG34" s="9" t="s">
        <v>791</v>
      </c>
      <c r="AH34" s="46" t="s">
        <v>783</v>
      </c>
    </row>
    <row r="35" spans="1:34" ht="20.25" customHeight="1">
      <c r="A35" s="1">
        <v>31</v>
      </c>
      <c r="B35" s="1">
        <v>3933</v>
      </c>
      <c r="C35" s="3" t="s">
        <v>701</v>
      </c>
      <c r="D35" s="1" t="s">
        <v>149</v>
      </c>
      <c r="E35" s="21">
        <v>56</v>
      </c>
      <c r="F35" s="1" t="str">
        <f t="shared" si="11"/>
        <v>1.5</v>
      </c>
      <c r="G35" s="21">
        <v>50</v>
      </c>
      <c r="H35" s="1" t="str">
        <f t="shared" si="0"/>
        <v>1</v>
      </c>
      <c r="I35" s="21">
        <v>0</v>
      </c>
      <c r="J35" s="1" t="str">
        <f t="shared" si="1"/>
        <v>ร</v>
      </c>
      <c r="K35" s="21">
        <v>0</v>
      </c>
      <c r="L35" s="1" t="str">
        <f t="shared" si="2"/>
        <v>ร</v>
      </c>
      <c r="M35" s="21">
        <v>0</v>
      </c>
      <c r="N35" s="1" t="str">
        <f t="shared" si="3"/>
        <v>ร</v>
      </c>
      <c r="O35" s="21">
        <v>55</v>
      </c>
      <c r="P35" s="1" t="str">
        <f t="shared" si="4"/>
        <v>1.5</v>
      </c>
      <c r="Q35" s="21">
        <v>67</v>
      </c>
      <c r="R35" s="1" t="str">
        <f t="shared" si="5"/>
        <v>2.5</v>
      </c>
      <c r="S35" s="21">
        <v>50</v>
      </c>
      <c r="T35" s="1" t="str">
        <f t="shared" si="6"/>
        <v>1</v>
      </c>
      <c r="U35" s="21">
        <v>0</v>
      </c>
      <c r="V35" s="1" t="str">
        <f t="shared" si="7"/>
        <v>ร</v>
      </c>
      <c r="W35" s="21">
        <v>0</v>
      </c>
      <c r="X35" s="1" t="str">
        <f t="shared" si="8"/>
        <v>ร</v>
      </c>
      <c r="Y35" s="61" t="e">
        <f t="shared" si="12"/>
        <v>#VALUE!</v>
      </c>
      <c r="Z35" s="1" t="s">
        <v>803</v>
      </c>
      <c r="AA35" s="21">
        <v>62</v>
      </c>
      <c r="AB35" s="1" t="str">
        <f t="shared" si="9"/>
        <v>2</v>
      </c>
      <c r="AC35" s="21">
        <v>75</v>
      </c>
      <c r="AD35" s="1" t="str">
        <f t="shared" si="10"/>
        <v>3.5</v>
      </c>
      <c r="AE35" s="46" t="s">
        <v>783</v>
      </c>
      <c r="AF35" s="46" t="s">
        <v>783</v>
      </c>
      <c r="AG35" s="9" t="s">
        <v>87</v>
      </c>
      <c r="AH35" s="46" t="s">
        <v>783</v>
      </c>
    </row>
    <row r="36" spans="1:34" ht="20.25" customHeight="1">
      <c r="A36" s="1">
        <v>32</v>
      </c>
      <c r="B36" s="1">
        <v>3930</v>
      </c>
      <c r="C36" s="3" t="s">
        <v>698</v>
      </c>
      <c r="D36" s="1" t="s">
        <v>135</v>
      </c>
      <c r="E36" s="21">
        <v>88</v>
      </c>
      <c r="F36" s="1" t="str">
        <f t="shared" si="11"/>
        <v>4</v>
      </c>
      <c r="G36" s="21">
        <v>76</v>
      </c>
      <c r="H36" s="1" t="str">
        <f t="shared" si="0"/>
        <v>3.5</v>
      </c>
      <c r="I36" s="21">
        <v>86</v>
      </c>
      <c r="J36" s="1" t="str">
        <f t="shared" si="1"/>
        <v>4</v>
      </c>
      <c r="K36" s="21">
        <v>76</v>
      </c>
      <c r="L36" s="1" t="str">
        <f t="shared" si="2"/>
        <v>3.5</v>
      </c>
      <c r="M36" s="21">
        <v>74</v>
      </c>
      <c r="N36" s="1" t="str">
        <f t="shared" si="3"/>
        <v>3</v>
      </c>
      <c r="O36" s="21">
        <v>77</v>
      </c>
      <c r="P36" s="1" t="str">
        <f t="shared" si="4"/>
        <v>3.5</v>
      </c>
      <c r="Q36" s="21">
        <v>90</v>
      </c>
      <c r="R36" s="1" t="str">
        <f t="shared" si="5"/>
        <v>4</v>
      </c>
      <c r="S36" s="21">
        <v>77</v>
      </c>
      <c r="T36" s="1" t="str">
        <f t="shared" si="6"/>
        <v>3.5</v>
      </c>
      <c r="U36" s="21">
        <v>53</v>
      </c>
      <c r="V36" s="1" t="str">
        <f t="shared" si="7"/>
        <v>1</v>
      </c>
      <c r="W36" s="21">
        <v>82</v>
      </c>
      <c r="X36" s="1" t="str">
        <f t="shared" si="8"/>
        <v>4</v>
      </c>
      <c r="Y36" s="61">
        <f t="shared" si="12"/>
        <v>3.6296296296296298</v>
      </c>
      <c r="Z36" s="1" t="s">
        <v>803</v>
      </c>
      <c r="AA36" s="21">
        <v>81</v>
      </c>
      <c r="AB36" s="1" t="str">
        <f t="shared" si="9"/>
        <v>4</v>
      </c>
      <c r="AC36" s="21">
        <v>78</v>
      </c>
      <c r="AD36" s="1" t="str">
        <f t="shared" si="10"/>
        <v>3.5</v>
      </c>
      <c r="AE36" s="46" t="s">
        <v>783</v>
      </c>
      <c r="AF36" s="46" t="s">
        <v>783</v>
      </c>
      <c r="AG36" s="9" t="s">
        <v>787</v>
      </c>
      <c r="AH36" s="46" t="s">
        <v>783</v>
      </c>
    </row>
    <row r="37" spans="1:34" ht="20.25" customHeight="1">
      <c r="A37" s="1">
        <v>33</v>
      </c>
      <c r="B37" s="1">
        <v>3932</v>
      </c>
      <c r="C37" s="3" t="s">
        <v>700</v>
      </c>
      <c r="D37" s="1" t="s">
        <v>149</v>
      </c>
      <c r="E37" s="21">
        <v>60</v>
      </c>
      <c r="F37" s="1" t="str">
        <f t="shared" si="11"/>
        <v>2</v>
      </c>
      <c r="G37" s="21">
        <v>63</v>
      </c>
      <c r="H37" s="1" t="str">
        <f t="shared" si="0"/>
        <v>2</v>
      </c>
      <c r="I37" s="21">
        <v>60</v>
      </c>
      <c r="J37" s="1" t="str">
        <f t="shared" si="1"/>
        <v>2</v>
      </c>
      <c r="K37" s="21">
        <v>59</v>
      </c>
      <c r="L37" s="1" t="str">
        <f t="shared" si="2"/>
        <v>1.5</v>
      </c>
      <c r="M37" s="21">
        <v>52</v>
      </c>
      <c r="N37" s="1" t="str">
        <f t="shared" si="3"/>
        <v>1</v>
      </c>
      <c r="O37" s="21">
        <v>65</v>
      </c>
      <c r="P37" s="1" t="str">
        <f t="shared" si="4"/>
        <v>2.5</v>
      </c>
      <c r="Q37" s="21">
        <v>69</v>
      </c>
      <c r="R37" s="1" t="str">
        <f t="shared" si="5"/>
        <v>2.5</v>
      </c>
      <c r="S37" s="21">
        <v>71</v>
      </c>
      <c r="T37" s="1" t="str">
        <f t="shared" si="6"/>
        <v>3</v>
      </c>
      <c r="U37" s="21">
        <v>54</v>
      </c>
      <c r="V37" s="1" t="str">
        <f t="shared" si="7"/>
        <v>1</v>
      </c>
      <c r="W37" s="21">
        <v>73</v>
      </c>
      <c r="X37" s="1" t="str">
        <f t="shared" si="8"/>
        <v>3</v>
      </c>
      <c r="Y37" s="61">
        <f t="shared" si="12"/>
        <v>2.3703703703703702</v>
      </c>
      <c r="Z37" s="1" t="s">
        <v>803</v>
      </c>
      <c r="AA37" s="21">
        <v>56</v>
      </c>
      <c r="AB37" s="1" t="str">
        <f t="shared" si="9"/>
        <v>1.5</v>
      </c>
      <c r="AC37" s="21">
        <v>82</v>
      </c>
      <c r="AD37" s="1" t="str">
        <f t="shared" si="10"/>
        <v>4</v>
      </c>
      <c r="AE37" s="46" t="s">
        <v>783</v>
      </c>
      <c r="AF37" s="46" t="s">
        <v>783</v>
      </c>
      <c r="AG37" s="9" t="s">
        <v>30</v>
      </c>
      <c r="AH37" s="46" t="s">
        <v>783</v>
      </c>
    </row>
    <row r="38" spans="1:34" ht="20.25" customHeight="1">
      <c r="A38" s="1">
        <v>34</v>
      </c>
      <c r="B38" s="1">
        <v>3935</v>
      </c>
      <c r="C38" s="3" t="s">
        <v>703</v>
      </c>
      <c r="D38" s="1" t="s">
        <v>170</v>
      </c>
      <c r="E38" s="21">
        <v>65</v>
      </c>
      <c r="F38" s="1" t="str">
        <f t="shared" si="11"/>
        <v>2.5</v>
      </c>
      <c r="G38" s="21">
        <v>72</v>
      </c>
      <c r="H38" s="1" t="str">
        <f t="shared" si="0"/>
        <v>3</v>
      </c>
      <c r="I38" s="21">
        <v>60</v>
      </c>
      <c r="J38" s="1" t="str">
        <f t="shared" si="1"/>
        <v>2</v>
      </c>
      <c r="K38" s="21">
        <v>69</v>
      </c>
      <c r="L38" s="1" t="str">
        <f t="shared" si="2"/>
        <v>2.5</v>
      </c>
      <c r="M38" s="21">
        <v>69</v>
      </c>
      <c r="N38" s="1" t="str">
        <f t="shared" si="3"/>
        <v>2.5</v>
      </c>
      <c r="O38" s="21">
        <v>76</v>
      </c>
      <c r="P38" s="1" t="str">
        <f t="shared" si="4"/>
        <v>3.5</v>
      </c>
      <c r="Q38" s="21">
        <v>76</v>
      </c>
      <c r="R38" s="1" t="str">
        <f t="shared" si="5"/>
        <v>3.5</v>
      </c>
      <c r="S38" s="21">
        <v>79</v>
      </c>
      <c r="T38" s="1" t="str">
        <f t="shared" si="6"/>
        <v>3.5</v>
      </c>
      <c r="U38" s="21">
        <v>57</v>
      </c>
      <c r="V38" s="1" t="str">
        <f t="shared" si="7"/>
        <v>1.5</v>
      </c>
      <c r="W38" s="21">
        <v>70</v>
      </c>
      <c r="X38" s="1" t="str">
        <f t="shared" si="8"/>
        <v>3</v>
      </c>
      <c r="Y38" s="61">
        <f t="shared" si="12"/>
        <v>2.759259259259259</v>
      </c>
      <c r="Z38" s="1" t="s">
        <v>803</v>
      </c>
      <c r="AA38" s="21">
        <v>72</v>
      </c>
      <c r="AB38" s="1" t="str">
        <f t="shared" si="9"/>
        <v>3</v>
      </c>
      <c r="AC38" s="21">
        <v>78</v>
      </c>
      <c r="AD38" s="1" t="str">
        <f t="shared" si="10"/>
        <v>3.5</v>
      </c>
      <c r="AE38" s="46" t="s">
        <v>783</v>
      </c>
      <c r="AF38" s="46" t="s">
        <v>783</v>
      </c>
      <c r="AG38" s="9" t="s">
        <v>789</v>
      </c>
      <c r="AH38" s="46" t="s">
        <v>783</v>
      </c>
    </row>
    <row r="39" spans="1:37" s="88" customFormat="1" ht="20.25" customHeight="1">
      <c r="A39" s="74">
        <v>35</v>
      </c>
      <c r="B39" s="74">
        <v>3936</v>
      </c>
      <c r="C39" s="75" t="s">
        <v>704</v>
      </c>
      <c r="D39" s="74" t="s">
        <v>170</v>
      </c>
      <c r="E39" s="76"/>
      <c r="F39" s="74" t="str">
        <f t="shared" si="11"/>
        <v>ร</v>
      </c>
      <c r="G39" s="76"/>
      <c r="H39" s="74" t="str">
        <f t="shared" si="0"/>
        <v>ร</v>
      </c>
      <c r="I39" s="76"/>
      <c r="J39" s="74" t="str">
        <f t="shared" si="1"/>
        <v>ร</v>
      </c>
      <c r="K39" s="76"/>
      <c r="L39" s="74" t="str">
        <f t="shared" si="2"/>
        <v>ร</v>
      </c>
      <c r="M39" s="76"/>
      <c r="N39" s="74" t="str">
        <f t="shared" si="3"/>
        <v>ร</v>
      </c>
      <c r="O39" s="76">
        <v>0</v>
      </c>
      <c r="P39" s="74" t="str">
        <f t="shared" si="4"/>
        <v>ร</v>
      </c>
      <c r="Q39" s="76"/>
      <c r="R39" s="74" t="str">
        <f t="shared" si="5"/>
        <v>ร</v>
      </c>
      <c r="S39" s="76">
        <v>0</v>
      </c>
      <c r="T39" s="74" t="str">
        <f t="shared" si="6"/>
        <v>ร</v>
      </c>
      <c r="U39" s="76">
        <v>0</v>
      </c>
      <c r="V39" s="74" t="str">
        <f t="shared" si="7"/>
        <v>ร</v>
      </c>
      <c r="W39" s="76"/>
      <c r="X39" s="74" t="str">
        <f t="shared" si="8"/>
        <v>ร</v>
      </c>
      <c r="Y39" s="77" t="e">
        <f t="shared" si="12"/>
        <v>#VALUE!</v>
      </c>
      <c r="Z39" s="74" t="s">
        <v>803</v>
      </c>
      <c r="AA39" s="76"/>
      <c r="AB39" s="74" t="str">
        <f t="shared" si="9"/>
        <v>ร</v>
      </c>
      <c r="AC39" s="76"/>
      <c r="AD39" s="74" t="str">
        <f t="shared" si="10"/>
        <v>ร</v>
      </c>
      <c r="AE39" s="76"/>
      <c r="AF39" s="76"/>
      <c r="AG39" s="74" t="s">
        <v>793</v>
      </c>
      <c r="AH39" s="76" t="s">
        <v>783</v>
      </c>
      <c r="AI39" s="14"/>
      <c r="AJ39" s="14"/>
      <c r="AK39" s="14"/>
    </row>
    <row r="40" spans="1:34" ht="20.25" customHeight="1">
      <c r="A40" s="1">
        <v>36</v>
      </c>
      <c r="B40" s="1">
        <v>3937</v>
      </c>
      <c r="C40" s="3" t="s">
        <v>705</v>
      </c>
      <c r="D40" s="1" t="s">
        <v>170</v>
      </c>
      <c r="E40" s="21">
        <v>57</v>
      </c>
      <c r="F40" s="1" t="str">
        <f t="shared" si="11"/>
        <v>1.5</v>
      </c>
      <c r="G40" s="21">
        <v>75</v>
      </c>
      <c r="H40" s="1" t="str">
        <f t="shared" si="0"/>
        <v>3.5</v>
      </c>
      <c r="I40" s="21">
        <v>74</v>
      </c>
      <c r="J40" s="1" t="str">
        <f t="shared" si="1"/>
        <v>3</v>
      </c>
      <c r="K40" s="21">
        <v>67</v>
      </c>
      <c r="L40" s="1" t="str">
        <f t="shared" si="2"/>
        <v>2.5</v>
      </c>
      <c r="M40" s="21">
        <v>69</v>
      </c>
      <c r="N40" s="1" t="str">
        <f t="shared" si="3"/>
        <v>2.5</v>
      </c>
      <c r="O40" s="21">
        <v>75</v>
      </c>
      <c r="P40" s="1" t="str">
        <f t="shared" si="4"/>
        <v>3.5</v>
      </c>
      <c r="Q40" s="21">
        <v>79</v>
      </c>
      <c r="R40" s="1" t="str">
        <f t="shared" si="5"/>
        <v>3.5</v>
      </c>
      <c r="S40" s="21">
        <v>79</v>
      </c>
      <c r="T40" s="1" t="str">
        <f t="shared" si="6"/>
        <v>3.5</v>
      </c>
      <c r="U40" s="21">
        <v>64</v>
      </c>
      <c r="V40" s="1" t="str">
        <f t="shared" si="7"/>
        <v>2</v>
      </c>
      <c r="W40" s="21">
        <v>89</v>
      </c>
      <c r="X40" s="1" t="str">
        <f t="shared" si="8"/>
        <v>4</v>
      </c>
      <c r="Y40" s="61">
        <f t="shared" si="12"/>
        <v>3.240740740740741</v>
      </c>
      <c r="Z40" s="1" t="s">
        <v>803</v>
      </c>
      <c r="AA40" s="21">
        <v>77</v>
      </c>
      <c r="AB40" s="1" t="str">
        <f t="shared" si="9"/>
        <v>3.5</v>
      </c>
      <c r="AC40" s="21">
        <v>81</v>
      </c>
      <c r="AD40" s="1" t="str">
        <f t="shared" si="10"/>
        <v>4</v>
      </c>
      <c r="AE40" s="46" t="s">
        <v>783</v>
      </c>
      <c r="AF40" s="46" t="s">
        <v>783</v>
      </c>
      <c r="AG40" s="9" t="s">
        <v>793</v>
      </c>
      <c r="AH40" s="46" t="s">
        <v>783</v>
      </c>
    </row>
    <row r="41" spans="1:34" ht="20.25" customHeight="1">
      <c r="A41" s="1">
        <v>37</v>
      </c>
      <c r="B41" s="1">
        <v>3938</v>
      </c>
      <c r="C41" s="3" t="s">
        <v>706</v>
      </c>
      <c r="D41" s="1" t="s">
        <v>170</v>
      </c>
      <c r="E41" s="21">
        <v>60</v>
      </c>
      <c r="F41" s="1" t="str">
        <f t="shared" si="11"/>
        <v>2</v>
      </c>
      <c r="G41" s="21">
        <v>64</v>
      </c>
      <c r="H41" s="1" t="str">
        <f t="shared" si="0"/>
        <v>2</v>
      </c>
      <c r="I41" s="21">
        <v>66</v>
      </c>
      <c r="J41" s="1" t="str">
        <f t="shared" si="1"/>
        <v>2.5</v>
      </c>
      <c r="K41" s="21">
        <v>67</v>
      </c>
      <c r="L41" s="1" t="str">
        <f t="shared" si="2"/>
        <v>2.5</v>
      </c>
      <c r="M41" s="21">
        <v>73</v>
      </c>
      <c r="N41" s="1" t="str">
        <f t="shared" si="3"/>
        <v>3</v>
      </c>
      <c r="O41" s="21">
        <v>77</v>
      </c>
      <c r="P41" s="1" t="str">
        <f t="shared" si="4"/>
        <v>3.5</v>
      </c>
      <c r="Q41" s="21">
        <v>79</v>
      </c>
      <c r="R41" s="1" t="str">
        <f t="shared" si="5"/>
        <v>3.5</v>
      </c>
      <c r="S41" s="21">
        <v>83</v>
      </c>
      <c r="T41" s="1" t="str">
        <f t="shared" si="6"/>
        <v>4</v>
      </c>
      <c r="U41" s="21">
        <v>69</v>
      </c>
      <c r="V41" s="1" t="str">
        <f t="shared" si="7"/>
        <v>2.5</v>
      </c>
      <c r="W41" s="21">
        <v>78</v>
      </c>
      <c r="X41" s="1" t="str">
        <f t="shared" si="8"/>
        <v>3.5</v>
      </c>
      <c r="Y41" s="61">
        <f t="shared" si="12"/>
        <v>3</v>
      </c>
      <c r="Z41" s="1" t="s">
        <v>803</v>
      </c>
      <c r="AA41" s="21">
        <v>78</v>
      </c>
      <c r="AB41" s="1" t="str">
        <f t="shared" si="9"/>
        <v>3.5</v>
      </c>
      <c r="AC41" s="21">
        <v>77</v>
      </c>
      <c r="AD41" s="1" t="str">
        <f t="shared" si="10"/>
        <v>3.5</v>
      </c>
      <c r="AE41" s="46" t="s">
        <v>783</v>
      </c>
      <c r="AF41" s="46" t="s">
        <v>783</v>
      </c>
      <c r="AG41" s="9" t="s">
        <v>793</v>
      </c>
      <c r="AH41" s="46" t="s">
        <v>783</v>
      </c>
    </row>
    <row r="42" spans="1:34" ht="20.25" customHeight="1">
      <c r="A42" s="74">
        <v>38</v>
      </c>
      <c r="B42" s="74">
        <v>3939</v>
      </c>
      <c r="C42" s="75" t="s">
        <v>707</v>
      </c>
      <c r="D42" s="74" t="s">
        <v>170</v>
      </c>
      <c r="E42" s="76"/>
      <c r="F42" s="74" t="str">
        <f t="shared" si="11"/>
        <v>ร</v>
      </c>
      <c r="G42" s="76"/>
      <c r="H42" s="74" t="str">
        <f t="shared" si="0"/>
        <v>ร</v>
      </c>
      <c r="I42" s="76"/>
      <c r="J42" s="74" t="str">
        <f t="shared" si="1"/>
        <v>ร</v>
      </c>
      <c r="K42" s="76"/>
      <c r="L42" s="74" t="str">
        <f t="shared" si="2"/>
        <v>ร</v>
      </c>
      <c r="M42" s="76"/>
      <c r="N42" s="74" t="str">
        <f t="shared" si="3"/>
        <v>ร</v>
      </c>
      <c r="O42" s="76">
        <v>0</v>
      </c>
      <c r="P42" s="74" t="str">
        <f t="shared" si="4"/>
        <v>ร</v>
      </c>
      <c r="Q42" s="76"/>
      <c r="R42" s="74" t="str">
        <f t="shared" si="5"/>
        <v>ร</v>
      </c>
      <c r="S42" s="76">
        <v>0</v>
      </c>
      <c r="T42" s="74" t="str">
        <f t="shared" si="6"/>
        <v>ร</v>
      </c>
      <c r="U42" s="76">
        <v>0</v>
      </c>
      <c r="V42" s="74" t="str">
        <f t="shared" si="7"/>
        <v>ร</v>
      </c>
      <c r="W42" s="76"/>
      <c r="X42" s="74" t="str">
        <f t="shared" si="8"/>
        <v>ร</v>
      </c>
      <c r="Y42" s="77" t="e">
        <f t="shared" si="12"/>
        <v>#VALUE!</v>
      </c>
      <c r="Z42" s="74" t="s">
        <v>803</v>
      </c>
      <c r="AA42" s="76"/>
      <c r="AB42" s="74" t="str">
        <f t="shared" si="9"/>
        <v>ร</v>
      </c>
      <c r="AC42" s="76"/>
      <c r="AD42" s="74" t="str">
        <f t="shared" si="10"/>
        <v>ร</v>
      </c>
      <c r="AE42" s="76"/>
      <c r="AF42" s="76"/>
      <c r="AG42" s="74" t="s">
        <v>789</v>
      </c>
      <c r="AH42" s="76" t="s">
        <v>783</v>
      </c>
    </row>
    <row r="43" spans="1:34" ht="20.25" customHeight="1">
      <c r="A43" s="1">
        <v>39</v>
      </c>
      <c r="B43" s="1">
        <v>3940</v>
      </c>
      <c r="C43" s="3" t="s">
        <v>708</v>
      </c>
      <c r="D43" s="1" t="s">
        <v>156</v>
      </c>
      <c r="E43" s="21">
        <v>76</v>
      </c>
      <c r="F43" s="1" t="str">
        <f t="shared" si="11"/>
        <v>3.5</v>
      </c>
      <c r="G43" s="21">
        <v>62</v>
      </c>
      <c r="H43" s="1" t="str">
        <f t="shared" si="0"/>
        <v>2</v>
      </c>
      <c r="I43" s="21">
        <v>75</v>
      </c>
      <c r="J43" s="1" t="str">
        <f t="shared" si="1"/>
        <v>3.5</v>
      </c>
      <c r="K43" s="21">
        <v>73</v>
      </c>
      <c r="L43" s="1" t="str">
        <f t="shared" si="2"/>
        <v>3</v>
      </c>
      <c r="M43" s="21">
        <v>74</v>
      </c>
      <c r="N43" s="1" t="str">
        <f t="shared" si="3"/>
        <v>3</v>
      </c>
      <c r="O43" s="21">
        <v>75</v>
      </c>
      <c r="P43" s="1" t="str">
        <f t="shared" si="4"/>
        <v>3.5</v>
      </c>
      <c r="Q43" s="21">
        <v>84</v>
      </c>
      <c r="R43" s="1" t="str">
        <f t="shared" si="5"/>
        <v>4</v>
      </c>
      <c r="S43" s="21">
        <v>85</v>
      </c>
      <c r="T43" s="1" t="str">
        <f t="shared" si="6"/>
        <v>4</v>
      </c>
      <c r="U43" s="21">
        <v>65</v>
      </c>
      <c r="V43" s="1" t="str">
        <f t="shared" si="7"/>
        <v>2.5</v>
      </c>
      <c r="W43" s="21">
        <v>83</v>
      </c>
      <c r="X43" s="1" t="str">
        <f t="shared" si="8"/>
        <v>4</v>
      </c>
      <c r="Y43" s="61">
        <f t="shared" si="12"/>
        <v>3.5185185185185186</v>
      </c>
      <c r="Z43" s="1" t="s">
        <v>803</v>
      </c>
      <c r="AA43" s="21">
        <v>74</v>
      </c>
      <c r="AB43" s="1" t="str">
        <f t="shared" si="9"/>
        <v>3</v>
      </c>
      <c r="AC43" s="21">
        <v>78</v>
      </c>
      <c r="AD43" s="1" t="str">
        <f t="shared" si="10"/>
        <v>3.5</v>
      </c>
      <c r="AE43" s="46" t="s">
        <v>783</v>
      </c>
      <c r="AF43" s="46" t="s">
        <v>783</v>
      </c>
      <c r="AG43" s="9" t="s">
        <v>790</v>
      </c>
      <c r="AH43" s="46" t="s">
        <v>783</v>
      </c>
    </row>
    <row r="44" spans="1:34" ht="20.25" customHeight="1">
      <c r="A44" s="1">
        <v>40</v>
      </c>
      <c r="B44" s="1">
        <v>3934</v>
      </c>
      <c r="C44" s="3" t="s">
        <v>702</v>
      </c>
      <c r="D44" s="1" t="s">
        <v>516</v>
      </c>
      <c r="E44" s="21">
        <v>86</v>
      </c>
      <c r="F44" s="1" t="str">
        <f t="shared" si="11"/>
        <v>4</v>
      </c>
      <c r="G44" s="21">
        <v>78</v>
      </c>
      <c r="H44" s="1" t="str">
        <f t="shared" si="0"/>
        <v>3.5</v>
      </c>
      <c r="I44" s="21">
        <v>82</v>
      </c>
      <c r="J44" s="1" t="str">
        <f t="shared" si="1"/>
        <v>4</v>
      </c>
      <c r="K44" s="21">
        <v>70</v>
      </c>
      <c r="L44" s="1" t="str">
        <f t="shared" si="2"/>
        <v>3</v>
      </c>
      <c r="M44" s="21">
        <v>72</v>
      </c>
      <c r="N44" s="1" t="str">
        <f t="shared" si="3"/>
        <v>3</v>
      </c>
      <c r="O44" s="21">
        <v>83</v>
      </c>
      <c r="P44" s="1" t="str">
        <f t="shared" si="4"/>
        <v>4</v>
      </c>
      <c r="Q44" s="21">
        <v>89</v>
      </c>
      <c r="R44" s="1" t="str">
        <f t="shared" si="5"/>
        <v>4</v>
      </c>
      <c r="S44" s="21">
        <v>91</v>
      </c>
      <c r="T44" s="1" t="str">
        <f t="shared" si="6"/>
        <v>4</v>
      </c>
      <c r="U44" s="21">
        <v>75</v>
      </c>
      <c r="V44" s="1" t="str">
        <f t="shared" si="7"/>
        <v>3.5</v>
      </c>
      <c r="W44" s="21">
        <v>75</v>
      </c>
      <c r="X44" s="1" t="str">
        <f t="shared" si="8"/>
        <v>3.5</v>
      </c>
      <c r="Y44" s="61">
        <f t="shared" si="12"/>
        <v>3.5925925925925926</v>
      </c>
      <c r="Z44" s="1" t="s">
        <v>803</v>
      </c>
      <c r="AA44" s="21">
        <v>75</v>
      </c>
      <c r="AB44" s="1" t="str">
        <f t="shared" si="9"/>
        <v>3.5</v>
      </c>
      <c r="AC44" s="21">
        <v>82</v>
      </c>
      <c r="AD44" s="1" t="str">
        <f t="shared" si="10"/>
        <v>4</v>
      </c>
      <c r="AE44" s="46" t="s">
        <v>783</v>
      </c>
      <c r="AF44" s="46" t="s">
        <v>783</v>
      </c>
      <c r="AG44" s="9" t="s">
        <v>789</v>
      </c>
      <c r="AH44" s="46" t="s">
        <v>783</v>
      </c>
    </row>
    <row r="45" spans="1:4" ht="20.25" customHeight="1">
      <c r="A45" s="70"/>
      <c r="B45" s="70"/>
      <c r="C45" s="24"/>
      <c r="D45" s="70"/>
    </row>
    <row r="46" spans="1:4" ht="20.25" customHeight="1">
      <c r="A46" s="70"/>
      <c r="B46" s="70"/>
      <c r="C46" s="24"/>
      <c r="D46" s="70"/>
    </row>
    <row r="47" spans="1:4" ht="20.25" customHeight="1">
      <c r="A47" s="29" t="s">
        <v>76</v>
      </c>
      <c r="C47" s="14" t="s">
        <v>625</v>
      </c>
      <c r="D47" s="25" t="s">
        <v>626</v>
      </c>
    </row>
    <row r="48" ht="20.25" customHeight="1">
      <c r="D48" s="25" t="s">
        <v>627</v>
      </c>
    </row>
    <row r="56" spans="2:30" ht="20.25" customHeight="1">
      <c r="B56" s="90" t="s">
        <v>518</v>
      </c>
      <c r="C56" s="90"/>
      <c r="D56" s="1">
        <v>4</v>
      </c>
      <c r="F56" s="62">
        <f>COUNTIF(F5:F44,"4")</f>
        <v>11</v>
      </c>
      <c r="G56" s="26"/>
      <c r="H56" s="62">
        <f>COUNTIF(H5:H44,"4")</f>
        <v>7</v>
      </c>
      <c r="I56" s="26"/>
      <c r="J56" s="62">
        <f>COUNTIF(J5:J44,"4")</f>
        <v>9</v>
      </c>
      <c r="K56" s="26"/>
      <c r="L56" s="62">
        <f>COUNTIF(L5:L44,"4")</f>
        <v>1</v>
      </c>
      <c r="M56" s="26"/>
      <c r="N56" s="62">
        <f>COUNTIF(N5:N44,"4")</f>
        <v>0</v>
      </c>
      <c r="O56" s="26"/>
      <c r="P56" s="62">
        <f>COUNTIF(P5:P44,"4")</f>
        <v>9</v>
      </c>
      <c r="Q56" s="26"/>
      <c r="R56" s="62">
        <f>COUNTIF(R5:R44,"4")</f>
        <v>26</v>
      </c>
      <c r="S56" s="26"/>
      <c r="T56" s="62">
        <f>COUNTIF(T5:T44,"4")</f>
        <v>24</v>
      </c>
      <c r="U56" s="26"/>
      <c r="V56" s="62">
        <f>COUNTIF(V5:V44,"4")</f>
        <v>1</v>
      </c>
      <c r="W56" s="26"/>
      <c r="X56" s="62">
        <f>COUNTIF(X5:X44,"4")</f>
        <v>9</v>
      </c>
      <c r="Y56" s="53"/>
      <c r="AA56" s="26"/>
      <c r="AB56" s="62">
        <f>COUNTIF(AB5:AB44,"4")</f>
        <v>14</v>
      </c>
      <c r="AC56" s="26"/>
      <c r="AD56" s="62">
        <f>COUNTIF(AD5:AD44,"4")</f>
        <v>10</v>
      </c>
    </row>
    <row r="57" spans="3:30" ht="20.25" customHeight="1">
      <c r="C57" s="25"/>
      <c r="D57" s="1">
        <v>3.5</v>
      </c>
      <c r="F57" s="62">
        <f>COUNTIF(F5:F44,"3.5")</f>
        <v>5</v>
      </c>
      <c r="G57" s="26"/>
      <c r="H57" s="62">
        <f>COUNTIF(H5:H44,"3.5")</f>
        <v>6</v>
      </c>
      <c r="I57" s="26"/>
      <c r="J57" s="62">
        <f>COUNTIF(J5:J44,"3.5")</f>
        <v>4</v>
      </c>
      <c r="K57" s="26"/>
      <c r="L57" s="62">
        <f>COUNTIF(L5:L44,"3.5")</f>
        <v>7</v>
      </c>
      <c r="M57" s="26"/>
      <c r="N57" s="62">
        <f>COUNTIF(N5:N44,"3.5")</f>
        <v>5</v>
      </c>
      <c r="O57" s="26"/>
      <c r="P57" s="62">
        <f>COUNTIF(P5:P44,"3.5")</f>
        <v>22</v>
      </c>
      <c r="Q57" s="26"/>
      <c r="R57" s="62">
        <f>COUNTIF(R5:R44,"3.5")</f>
        <v>3</v>
      </c>
      <c r="S57" s="26"/>
      <c r="T57" s="62">
        <f>COUNTIF(T5:T44,"3.5")</f>
        <v>5</v>
      </c>
      <c r="U57" s="26"/>
      <c r="V57" s="62">
        <f>COUNTIF(V5:V44,"3.5")</f>
        <v>4</v>
      </c>
      <c r="W57" s="26"/>
      <c r="X57" s="62">
        <f>COUNTIF(X5:X44,"3.5")</f>
        <v>8</v>
      </c>
      <c r="Y57" s="53"/>
      <c r="AA57" s="26"/>
      <c r="AB57" s="62">
        <f>COUNTIF(AB5:AB44,"3.5")</f>
        <v>11</v>
      </c>
      <c r="AC57" s="26"/>
      <c r="AD57" s="62">
        <f>COUNTIF(AD5:AD44,"3.5")</f>
        <v>23</v>
      </c>
    </row>
    <row r="58" spans="3:30" ht="20.25" customHeight="1">
      <c r="C58" s="25"/>
      <c r="D58" s="1">
        <v>3</v>
      </c>
      <c r="F58" s="62">
        <f>COUNTIF(F5:F44,"3")</f>
        <v>2</v>
      </c>
      <c r="G58" s="26"/>
      <c r="H58" s="62">
        <f>COUNTIF(H5:H44,"3")</f>
        <v>7</v>
      </c>
      <c r="I58" s="26"/>
      <c r="J58" s="62">
        <f>COUNTIF(J5:J44,"3")</f>
        <v>5</v>
      </c>
      <c r="K58" s="26"/>
      <c r="L58" s="62">
        <f>COUNTIF(L5:L44,"3")</f>
        <v>8</v>
      </c>
      <c r="M58" s="26"/>
      <c r="N58" s="62">
        <f>COUNTIF(N5:N44,"3")</f>
        <v>15</v>
      </c>
      <c r="O58" s="26"/>
      <c r="P58" s="62">
        <f>COUNTIF(P5:P44,"3")</f>
        <v>0</v>
      </c>
      <c r="Q58" s="26"/>
      <c r="R58" s="62">
        <f>COUNTIF(R5:R44,"3")</f>
        <v>0</v>
      </c>
      <c r="S58" s="26"/>
      <c r="T58" s="62">
        <f>COUNTIF(T5:T44,"3")</f>
        <v>2</v>
      </c>
      <c r="U58" s="26"/>
      <c r="V58" s="62">
        <f>COUNTIF(V5:V44,"3")</f>
        <v>2</v>
      </c>
      <c r="W58" s="26"/>
      <c r="X58" s="62">
        <f>COUNTIF(X5:X44,"3")</f>
        <v>7</v>
      </c>
      <c r="Y58" s="53"/>
      <c r="AA58" s="26"/>
      <c r="AB58" s="62">
        <f>COUNTIF(AB5:AB44,"3")</f>
        <v>5</v>
      </c>
      <c r="AC58" s="26"/>
      <c r="AD58" s="62">
        <f>COUNTIF(AD5:AD44,"3")</f>
        <v>0</v>
      </c>
    </row>
    <row r="59" spans="3:30" ht="20.25" customHeight="1">
      <c r="C59" s="25"/>
      <c r="D59" s="1">
        <v>2.5</v>
      </c>
      <c r="F59" s="52">
        <f>COUNTIF(F5:F44,"2.5")</f>
        <v>6</v>
      </c>
      <c r="G59" s="26"/>
      <c r="H59" s="52">
        <f>COUNTIF(H5:H44,"2.5")</f>
        <v>4</v>
      </c>
      <c r="I59" s="26"/>
      <c r="J59" s="52">
        <f>COUNTIF(J5:J44,"2.5")</f>
        <v>7</v>
      </c>
      <c r="K59" s="26"/>
      <c r="L59" s="52">
        <f>COUNTIF(L5:L44,"2.5")</f>
        <v>10</v>
      </c>
      <c r="M59" s="26"/>
      <c r="N59" s="52">
        <f>COUNTIF(N5:N44,"2.5")</f>
        <v>7</v>
      </c>
      <c r="O59" s="26"/>
      <c r="P59" s="52">
        <f>COUNTIF(P5:P44,"2.5")</f>
        <v>1</v>
      </c>
      <c r="Q59" s="26"/>
      <c r="R59" s="52">
        <f>COUNTIF(R5:R44,"2.5")</f>
        <v>3</v>
      </c>
      <c r="S59" s="26"/>
      <c r="T59" s="52">
        <f>COUNTIF(T5:T44,"2.5")</f>
        <v>1</v>
      </c>
      <c r="U59" s="26"/>
      <c r="V59" s="52">
        <f>COUNTIF(V5:V44,"2.5")</f>
        <v>13</v>
      </c>
      <c r="W59" s="26"/>
      <c r="X59" s="52">
        <f>COUNTIF(X5:X44,"2.5")</f>
        <v>5</v>
      </c>
      <c r="Y59" s="53"/>
      <c r="AA59" s="26"/>
      <c r="AB59" s="52">
        <f>COUNTIF(AB5:AB44,"2.5")</f>
        <v>2</v>
      </c>
      <c r="AC59" s="26"/>
      <c r="AD59" s="52">
        <f>COUNTIF(AD5:AD44,"2.5")</f>
        <v>0</v>
      </c>
    </row>
    <row r="60" spans="3:30" ht="20.25" customHeight="1">
      <c r="C60" s="25"/>
      <c r="D60" s="1">
        <v>2</v>
      </c>
      <c r="F60" s="52">
        <f>COUNTIF(F5:F44,"2")</f>
        <v>6</v>
      </c>
      <c r="G60" s="26"/>
      <c r="H60" s="52">
        <f>COUNTIF(H5:H44,"2")</f>
        <v>7</v>
      </c>
      <c r="I60" s="26"/>
      <c r="J60" s="52">
        <f>COUNTIF(J5:J44,"2")</f>
        <v>7</v>
      </c>
      <c r="K60" s="26"/>
      <c r="L60" s="52">
        <f>COUNTIF(L5:L44,"2")</f>
        <v>4</v>
      </c>
      <c r="M60" s="26"/>
      <c r="N60" s="52">
        <f>COUNTIF(N5:N44,"2")</f>
        <v>1</v>
      </c>
      <c r="O60" s="26"/>
      <c r="P60" s="52">
        <f>COUNTIF(P5:P44,"2")</f>
        <v>0</v>
      </c>
      <c r="Q60" s="26"/>
      <c r="R60" s="52">
        <f>COUNTIF(R5:R44,"2")</f>
        <v>0</v>
      </c>
      <c r="S60" s="26"/>
      <c r="T60" s="52">
        <f>COUNTIF(T5:T44,"2")</f>
        <v>1</v>
      </c>
      <c r="U60" s="26"/>
      <c r="V60" s="52">
        <f>COUNTIF(V5:V44,"2")</f>
        <v>8</v>
      </c>
      <c r="W60" s="26"/>
      <c r="X60" s="52">
        <f>COUNTIF(X5:X44,"2")</f>
        <v>1</v>
      </c>
      <c r="Y60" s="53"/>
      <c r="AA60" s="26"/>
      <c r="AB60" s="52">
        <f>COUNTIF(AB5:AB44,"2")</f>
        <v>2</v>
      </c>
      <c r="AC60" s="26"/>
      <c r="AD60" s="52">
        <f>COUNTIF(AD5:AD44,"2")</f>
        <v>0</v>
      </c>
    </row>
    <row r="61" spans="3:30" ht="20.25" customHeight="1">
      <c r="C61" s="25"/>
      <c r="D61" s="1">
        <v>1.5</v>
      </c>
      <c r="F61" s="52">
        <f>COUNTIF(F5:F44,"1.5")</f>
        <v>2</v>
      </c>
      <c r="G61" s="26"/>
      <c r="H61" s="52">
        <f>COUNTIF(H5:H44,"1.5")</f>
        <v>0</v>
      </c>
      <c r="I61" s="26"/>
      <c r="J61" s="52">
        <f>COUNTIF(J5:J44,"1.5")</f>
        <v>0</v>
      </c>
      <c r="K61" s="26"/>
      <c r="L61" s="52">
        <f>COUNTIF(L5:L44,"1.5")</f>
        <v>2</v>
      </c>
      <c r="M61" s="26"/>
      <c r="N61" s="52">
        <f>COUNTIF(N5:N44,"1.5")</f>
        <v>1</v>
      </c>
      <c r="O61" s="26"/>
      <c r="P61" s="52">
        <f>COUNTIF(P5:P44,"1.5")</f>
        <v>2</v>
      </c>
      <c r="Q61" s="26"/>
      <c r="R61" s="52">
        <f>COUNTIF(R5:R44,"1.5")</f>
        <v>3</v>
      </c>
      <c r="S61" s="26"/>
      <c r="T61" s="52">
        <f>COUNTIF(T5:T44,"1.5")</f>
        <v>0</v>
      </c>
      <c r="U61" s="26"/>
      <c r="V61" s="52">
        <f>COUNTIF(V5:V44,"1.5")</f>
        <v>2</v>
      </c>
      <c r="W61" s="26"/>
      <c r="X61" s="52">
        <f>COUNTIF(X5:X44,"1.5")</f>
        <v>1</v>
      </c>
      <c r="Y61" s="53"/>
      <c r="AA61" s="26"/>
      <c r="AB61" s="52">
        <f>COUNTIF(AB5:AB44,"1.5")</f>
        <v>1</v>
      </c>
      <c r="AC61" s="26"/>
      <c r="AD61" s="52">
        <f>COUNTIF(AD5:AD44,"1.5")</f>
        <v>0</v>
      </c>
    </row>
    <row r="62" spans="3:30" ht="20.25" customHeight="1">
      <c r="C62" s="25"/>
      <c r="D62" s="1">
        <v>1</v>
      </c>
      <c r="F62" s="52">
        <f>COUNTIF(F5:F44,"1")</f>
        <v>3</v>
      </c>
      <c r="G62" s="26"/>
      <c r="H62" s="52">
        <f>COUNTIF(H5:H44,"1")</f>
        <v>4</v>
      </c>
      <c r="I62" s="26"/>
      <c r="J62" s="52">
        <f>COUNTIF(J5:J44,"1")</f>
        <v>0</v>
      </c>
      <c r="K62" s="26"/>
      <c r="L62" s="52">
        <f>COUNTIF(L5:L44,"1")</f>
        <v>2</v>
      </c>
      <c r="M62" s="26"/>
      <c r="N62" s="52">
        <f>COUNTIF(N5:N44,"1")</f>
        <v>2</v>
      </c>
      <c r="O62" s="26"/>
      <c r="P62" s="52">
        <f>COUNTIF(P5:P44,"1")</f>
        <v>1</v>
      </c>
      <c r="Q62" s="26"/>
      <c r="R62" s="52">
        <f>COUNTIF(R5:R44,"1")</f>
        <v>0</v>
      </c>
      <c r="S62" s="26"/>
      <c r="T62" s="52">
        <f>COUNTIF(T5:T44,"1")</f>
        <v>2</v>
      </c>
      <c r="U62" s="26"/>
      <c r="V62" s="52">
        <f>COUNTIF(V5:V44,"1")</f>
        <v>2</v>
      </c>
      <c r="W62" s="26"/>
      <c r="X62" s="52">
        <f>COUNTIF(X5:X44,"1")</f>
        <v>0</v>
      </c>
      <c r="Y62" s="53"/>
      <c r="AA62" s="26"/>
      <c r="AB62" s="52">
        <f>COUNTIF(AB5:AB44,"1")</f>
        <v>0</v>
      </c>
      <c r="AC62" s="26"/>
      <c r="AD62" s="52">
        <f>COUNTIF(AD5:AD44,"1")</f>
        <v>0</v>
      </c>
    </row>
    <row r="63" spans="3:30" ht="20.25" customHeight="1">
      <c r="C63" s="25"/>
      <c r="D63" s="1">
        <v>0</v>
      </c>
      <c r="F63" s="52">
        <f>COUNTIF(F5:F44,"0")</f>
        <v>0</v>
      </c>
      <c r="G63" s="26"/>
      <c r="H63" s="52">
        <f>COUNTIF(H5:H44,"0")</f>
        <v>0</v>
      </c>
      <c r="I63" s="26"/>
      <c r="J63" s="52">
        <f>COUNTIF(J5:J44,"0")</f>
        <v>0</v>
      </c>
      <c r="K63" s="26"/>
      <c r="L63" s="52">
        <f>COUNTIF(L5:L44,"0")</f>
        <v>0</v>
      </c>
      <c r="M63" s="26"/>
      <c r="N63" s="52">
        <f>COUNTIF(N5:N44,"0")</f>
        <v>0</v>
      </c>
      <c r="O63" s="26"/>
      <c r="P63" s="52">
        <f>COUNTIF(P5:P44,"0")</f>
        <v>0</v>
      </c>
      <c r="Q63" s="26"/>
      <c r="R63" s="52">
        <f>COUNTIF(R5:R44,"0")</f>
        <v>0</v>
      </c>
      <c r="S63" s="26"/>
      <c r="T63" s="52">
        <f>COUNTIF(T5:T44,"0")</f>
        <v>0</v>
      </c>
      <c r="U63" s="26"/>
      <c r="V63" s="52">
        <f>COUNTIF(V5:V44,"0")</f>
        <v>0</v>
      </c>
      <c r="W63" s="26"/>
      <c r="X63" s="52">
        <f>COUNTIF(X5:X44,"0")</f>
        <v>0</v>
      </c>
      <c r="Y63" s="53"/>
      <c r="AA63" s="26"/>
      <c r="AB63" s="52">
        <f>COUNTIF(AB5:AB44,"0")</f>
        <v>0</v>
      </c>
      <c r="AC63" s="26"/>
      <c r="AD63" s="52">
        <f>COUNTIF(AD5:AD44,"0")</f>
        <v>0</v>
      </c>
    </row>
    <row r="64" spans="3:30" ht="20.25" customHeight="1">
      <c r="C64" s="25"/>
      <c r="D64" s="1" t="s">
        <v>517</v>
      </c>
      <c r="F64" s="52">
        <f>COUNTIF(F5:F44,"ร")</f>
        <v>5</v>
      </c>
      <c r="G64" s="26"/>
      <c r="H64" s="52">
        <f>COUNTIF(H5:H44,"ร")</f>
        <v>5</v>
      </c>
      <c r="I64" s="26"/>
      <c r="J64" s="52">
        <f>COUNTIF(J5:J44,"ร")</f>
        <v>8</v>
      </c>
      <c r="K64" s="26"/>
      <c r="L64" s="52">
        <f>COUNTIF(L5:L44,"ร")</f>
        <v>6</v>
      </c>
      <c r="M64" s="26"/>
      <c r="N64" s="52">
        <f>COUNTIF(N5:N44,"ร")</f>
        <v>9</v>
      </c>
      <c r="O64" s="26"/>
      <c r="P64" s="52">
        <f>COUNTIF(P5:P44,"ร")</f>
        <v>5</v>
      </c>
      <c r="Q64" s="26"/>
      <c r="R64" s="52">
        <f>COUNTIF(R5:R44,"ร")</f>
        <v>5</v>
      </c>
      <c r="S64" s="26"/>
      <c r="T64" s="52">
        <f>COUNTIF(T5:T44,"ร")</f>
        <v>5</v>
      </c>
      <c r="U64" s="26"/>
      <c r="V64" s="52">
        <f>COUNTIF(V5:V44,"ร")</f>
        <v>8</v>
      </c>
      <c r="W64" s="26"/>
      <c r="X64" s="52">
        <f>COUNTIF(X5:X44,"ร")</f>
        <v>9</v>
      </c>
      <c r="Y64" s="53"/>
      <c r="AA64" s="26"/>
      <c r="AB64" s="52">
        <f>COUNTIF(AB5:AB44,"ร")</f>
        <v>5</v>
      </c>
      <c r="AC64" s="26"/>
      <c r="AD64" s="52">
        <f>COUNTIF(AD5:AD44,"ร")</f>
        <v>7</v>
      </c>
    </row>
    <row r="65" spans="3:30" ht="20.25" customHeight="1">
      <c r="C65" s="25"/>
      <c r="D65" s="1" t="s">
        <v>515</v>
      </c>
      <c r="F65" s="52">
        <f>COUNTIF(F5:F44,"มส")</f>
        <v>0</v>
      </c>
      <c r="G65" s="26"/>
      <c r="H65" s="52">
        <f>COUNTIF(H5:H44,"มส")</f>
        <v>0</v>
      </c>
      <c r="I65" s="26"/>
      <c r="J65" s="52">
        <f>COUNTIF(J5:J44,"มส")</f>
        <v>0</v>
      </c>
      <c r="K65" s="26"/>
      <c r="L65" s="52">
        <f>COUNTIF(L5:L44,"มส")</f>
        <v>0</v>
      </c>
      <c r="M65" s="26"/>
      <c r="N65" s="52">
        <f>COUNTIF(N5:N44,"มส")</f>
        <v>0</v>
      </c>
      <c r="O65" s="26"/>
      <c r="P65" s="52">
        <f>COUNTIF(P5:P44,"มส")</f>
        <v>0</v>
      </c>
      <c r="Q65" s="26"/>
      <c r="R65" s="52">
        <f>COUNTIF(R5:R44,"มส")</f>
        <v>0</v>
      </c>
      <c r="S65" s="26"/>
      <c r="T65" s="52">
        <f>COUNTIF(T5:T44,"มส")</f>
        <v>0</v>
      </c>
      <c r="U65" s="26"/>
      <c r="V65" s="52">
        <f>COUNTIF(V5:V44,"มส")</f>
        <v>0</v>
      </c>
      <c r="W65" s="26"/>
      <c r="X65" s="52">
        <f>COUNTIF(X5:X44,"มส")</f>
        <v>0</v>
      </c>
      <c r="Y65" s="53"/>
      <c r="AA65" s="26"/>
      <c r="AB65" s="52">
        <f>COUNTIF(AB5:AB44,"มส")</f>
        <v>0</v>
      </c>
      <c r="AC65" s="26"/>
      <c r="AD65" s="52">
        <f>COUNTIF(AD5:AD44,"มส")</f>
        <v>0</v>
      </c>
    </row>
  </sheetData>
  <sheetProtection/>
  <mergeCells count="25">
    <mergeCell ref="K3:L3"/>
    <mergeCell ref="C3:C4"/>
    <mergeCell ref="M3:N3"/>
    <mergeCell ref="A3:A4"/>
    <mergeCell ref="B3:B4"/>
    <mergeCell ref="D3:D4"/>
    <mergeCell ref="E3:F3"/>
    <mergeCell ref="G3:H3"/>
    <mergeCell ref="I3:J3"/>
    <mergeCell ref="Q3:R3"/>
    <mergeCell ref="S3:T3"/>
    <mergeCell ref="U3:V3"/>
    <mergeCell ref="W3:X3"/>
    <mergeCell ref="AC3:AD3"/>
    <mergeCell ref="AE2:AE3"/>
    <mergeCell ref="B56:C56"/>
    <mergeCell ref="A1:AH1"/>
    <mergeCell ref="A2:D2"/>
    <mergeCell ref="W2:X2"/>
    <mergeCell ref="Z2:AB2"/>
    <mergeCell ref="AC2:AD2"/>
    <mergeCell ref="AF2:AF3"/>
    <mergeCell ref="AG2:AH3"/>
    <mergeCell ref="Z3:AB3"/>
    <mergeCell ref="O3:P3"/>
  </mergeCells>
  <conditionalFormatting sqref="AL5:AL42 AN5:AN42 AB45:AB46 N45:N46 F45:F46 H45:H46 J45:J46 L45:L46 P45:P46 R45:R46 T45:T46 V45:V46 X45:Y46 AJ9:AJ46 Z5:Z44 AE5:AH44">
    <cfRule type="cellIs" priority="3" dxfId="0" operator="between" stopIfTrue="1">
      <formula>0</formula>
      <formula>49</formula>
    </cfRule>
  </conditionalFormatting>
  <conditionalFormatting sqref="E5:X44">
    <cfRule type="cellIs" priority="2" dxfId="0" operator="between" stopIfTrue="1">
      <formula>0</formula>
      <formula>49</formula>
    </cfRule>
  </conditionalFormatting>
  <conditionalFormatting sqref="AA5:AD44">
    <cfRule type="cellIs" priority="1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1">
      <pane xSplit="3" ySplit="2" topLeftCell="D3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AQ11" sqref="AQ11"/>
    </sheetView>
  </sheetViews>
  <sheetFormatPr defaultColWidth="9.140625" defaultRowHeight="20.25" customHeight="1"/>
  <cols>
    <col min="1" max="1" width="4.7109375" style="14" customWidth="1"/>
    <col min="2" max="2" width="7.7109375" style="14" customWidth="1"/>
    <col min="3" max="3" width="26.8515625" style="14" customWidth="1"/>
    <col min="4" max="4" width="16.421875" style="25" customWidth="1"/>
    <col min="5" max="5" width="3.00390625" style="26" customWidth="1"/>
    <col min="6" max="24" width="3.00390625" style="14" customWidth="1"/>
    <col min="25" max="25" width="9.57421875" style="14" customWidth="1"/>
    <col min="26" max="26" width="16.140625" style="14" customWidth="1"/>
    <col min="27" max="30" width="3.00390625" style="14" customWidth="1"/>
    <col min="31" max="31" width="3.00390625" style="27" customWidth="1"/>
    <col min="32" max="32" width="3.00390625" style="14" customWidth="1"/>
    <col min="33" max="33" width="16.140625" style="14" customWidth="1"/>
    <col min="34" max="34" width="3.00390625" style="14" customWidth="1"/>
    <col min="35" max="16384" width="9.140625" style="14" customWidth="1"/>
  </cols>
  <sheetData>
    <row r="1" spans="1:34" ht="20.25" customHeight="1">
      <c r="A1" s="91" t="s">
        <v>710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95.25" customHeight="1">
      <c r="A2" s="92" t="s">
        <v>751</v>
      </c>
      <c r="B2" s="93"/>
      <c r="C2" s="93"/>
      <c r="D2" s="94"/>
      <c r="E2" s="30" t="s">
        <v>11</v>
      </c>
      <c r="F2" s="31" t="s">
        <v>12</v>
      </c>
      <c r="G2" s="30" t="s">
        <v>13</v>
      </c>
      <c r="H2" s="31" t="s">
        <v>14</v>
      </c>
      <c r="I2" s="30" t="s">
        <v>15</v>
      </c>
      <c r="J2" s="32" t="s">
        <v>16</v>
      </c>
      <c r="K2" s="30" t="s">
        <v>17</v>
      </c>
      <c r="L2" s="31" t="s">
        <v>18</v>
      </c>
      <c r="M2" s="30" t="s">
        <v>19</v>
      </c>
      <c r="N2" s="31" t="s">
        <v>20</v>
      </c>
      <c r="O2" s="30" t="s">
        <v>21</v>
      </c>
      <c r="P2" s="31" t="s">
        <v>22</v>
      </c>
      <c r="Q2" s="30" t="s">
        <v>23</v>
      </c>
      <c r="R2" s="31" t="s">
        <v>24</v>
      </c>
      <c r="S2" s="30" t="s">
        <v>25</v>
      </c>
      <c r="T2" s="31" t="s">
        <v>26</v>
      </c>
      <c r="U2" s="30" t="s">
        <v>27</v>
      </c>
      <c r="V2" s="31" t="s">
        <v>28</v>
      </c>
      <c r="W2" s="95" t="s">
        <v>753</v>
      </c>
      <c r="X2" s="95"/>
      <c r="Y2" s="44" t="s">
        <v>6</v>
      </c>
      <c r="Z2" s="96" t="s">
        <v>29</v>
      </c>
      <c r="AA2" s="107"/>
      <c r="AB2" s="97"/>
      <c r="AC2" s="108" t="s">
        <v>30</v>
      </c>
      <c r="AD2" s="109"/>
      <c r="AE2" s="110" t="s">
        <v>31</v>
      </c>
      <c r="AF2" s="112" t="s">
        <v>32</v>
      </c>
      <c r="AG2" s="96" t="s">
        <v>33</v>
      </c>
      <c r="AH2" s="97"/>
    </row>
    <row r="3" spans="1:34" ht="16.5" customHeight="1">
      <c r="A3" s="101" t="s">
        <v>0</v>
      </c>
      <c r="B3" s="101" t="s">
        <v>1</v>
      </c>
      <c r="C3" s="102" t="s">
        <v>2</v>
      </c>
      <c r="D3" s="103" t="s">
        <v>3</v>
      </c>
      <c r="E3" s="100">
        <v>1.5</v>
      </c>
      <c r="F3" s="100"/>
      <c r="G3" s="100">
        <v>1</v>
      </c>
      <c r="H3" s="100"/>
      <c r="I3" s="100">
        <v>1</v>
      </c>
      <c r="J3" s="100"/>
      <c r="K3" s="100">
        <v>1</v>
      </c>
      <c r="L3" s="100"/>
      <c r="M3" s="100">
        <v>0.5</v>
      </c>
      <c r="N3" s="100"/>
      <c r="O3" s="100">
        <v>0.5</v>
      </c>
      <c r="P3" s="100"/>
      <c r="Q3" s="105">
        <v>0.5</v>
      </c>
      <c r="R3" s="106"/>
      <c r="S3" s="100">
        <v>0.5</v>
      </c>
      <c r="T3" s="100"/>
      <c r="U3" s="105">
        <v>1</v>
      </c>
      <c r="V3" s="106"/>
      <c r="W3" s="100">
        <v>6</v>
      </c>
      <c r="X3" s="100"/>
      <c r="Y3" s="69" t="s">
        <v>10</v>
      </c>
      <c r="Z3" s="114" t="s">
        <v>7</v>
      </c>
      <c r="AA3" s="114"/>
      <c r="AB3" s="114"/>
      <c r="AC3" s="102" t="s">
        <v>7</v>
      </c>
      <c r="AD3" s="102"/>
      <c r="AE3" s="111"/>
      <c r="AF3" s="113"/>
      <c r="AG3" s="98"/>
      <c r="AH3" s="99"/>
    </row>
    <row r="4" spans="1:34" ht="54" customHeight="1">
      <c r="A4" s="101"/>
      <c r="B4" s="101"/>
      <c r="C4" s="102"/>
      <c r="D4" s="104"/>
      <c r="E4" s="18" t="s">
        <v>4</v>
      </c>
      <c r="F4" s="18" t="s">
        <v>5</v>
      </c>
      <c r="G4" s="18" t="s">
        <v>4</v>
      </c>
      <c r="H4" s="18" t="s">
        <v>5</v>
      </c>
      <c r="I4" s="18" t="s">
        <v>4</v>
      </c>
      <c r="J4" s="18" t="s">
        <v>5</v>
      </c>
      <c r="K4" s="18" t="s">
        <v>4</v>
      </c>
      <c r="L4" s="18" t="s">
        <v>5</v>
      </c>
      <c r="M4" s="18" t="s">
        <v>4</v>
      </c>
      <c r="N4" s="18" t="s">
        <v>5</v>
      </c>
      <c r="O4" s="18" t="s">
        <v>4</v>
      </c>
      <c r="P4" s="18" t="s">
        <v>5</v>
      </c>
      <c r="Q4" s="18" t="s">
        <v>4</v>
      </c>
      <c r="R4" s="18" t="s">
        <v>5</v>
      </c>
      <c r="S4" s="18" t="s">
        <v>4</v>
      </c>
      <c r="T4" s="18" t="s">
        <v>5</v>
      </c>
      <c r="U4" s="18" t="s">
        <v>4</v>
      </c>
      <c r="V4" s="18" t="s">
        <v>5</v>
      </c>
      <c r="W4" s="18" t="s">
        <v>4</v>
      </c>
      <c r="X4" s="18" t="s">
        <v>5</v>
      </c>
      <c r="Y4" s="89">
        <f>SUM(E3:W3)</f>
        <v>13.5</v>
      </c>
      <c r="Z4" s="1" t="s">
        <v>9</v>
      </c>
      <c r="AA4" s="18" t="s">
        <v>4</v>
      </c>
      <c r="AB4" s="18" t="s">
        <v>5</v>
      </c>
      <c r="AC4" s="18" t="s">
        <v>4</v>
      </c>
      <c r="AD4" s="15" t="s">
        <v>5</v>
      </c>
      <c r="AE4" s="18" t="s">
        <v>5</v>
      </c>
      <c r="AF4" s="18" t="s">
        <v>5</v>
      </c>
      <c r="AG4" s="9" t="s">
        <v>8</v>
      </c>
      <c r="AH4" s="18" t="s">
        <v>5</v>
      </c>
    </row>
    <row r="5" spans="1:37" ht="20.25" customHeight="1">
      <c r="A5" s="1">
        <v>1</v>
      </c>
      <c r="B5" s="1">
        <v>3941</v>
      </c>
      <c r="C5" s="3" t="s">
        <v>711</v>
      </c>
      <c r="D5" s="1" t="s">
        <v>46</v>
      </c>
      <c r="E5" s="21">
        <v>56</v>
      </c>
      <c r="F5" s="1" t="str">
        <f>IF(E5&gt;=80,"4",IF(E5&gt;=75,"3.5",IF(E5&gt;=70,"3",IF(E5&gt;=65,"2.5",IF(E5&gt;=60,"2",IF(E5&gt;=55,"1.5",IF(E5&gt;=50,"1",IF(E5&gt;=1,"0","ร"))))))))</f>
        <v>1.5</v>
      </c>
      <c r="G5" s="21">
        <v>54</v>
      </c>
      <c r="H5" s="1" t="str">
        <f aca="true" t="shared" si="0" ref="H5:H43">IF(G5&gt;=80,"4",IF(G5&gt;=75,"3.5",IF(G5&gt;=70,"3",IF(G5&gt;=65,"2.5",IF(G5&gt;=60,"2",IF(G5&gt;=55,"1.5",IF(G5&gt;=50,"1",IF(G5&gt;=1,"0","ร"))))))))</f>
        <v>1</v>
      </c>
      <c r="I5" s="21">
        <v>61</v>
      </c>
      <c r="J5" s="1" t="str">
        <f aca="true" t="shared" si="1" ref="J5:J43">IF(I5&gt;=80,"4",IF(I5&gt;=75,"3.5",IF(I5&gt;=70,"3",IF(I5&gt;=65,"2.5",IF(I5&gt;=60,"2",IF(I5&gt;=55,"1.5",IF(I5&gt;=50,"1",IF(I5&gt;=1,"0","ร"))))))))</f>
        <v>2</v>
      </c>
      <c r="K5" s="21">
        <v>61</v>
      </c>
      <c r="L5" s="1" t="str">
        <f aca="true" t="shared" si="2" ref="L5:L43">IF(K5&gt;=80,"4",IF(K5&gt;=75,"3.5",IF(K5&gt;=70,"3",IF(K5&gt;=65,"2.5",IF(K5&gt;=60,"2",IF(K5&gt;=55,"1.5",IF(K5&gt;=50,"1",IF(K5&gt;=1,"0","ร"))))))))</f>
        <v>2</v>
      </c>
      <c r="M5" s="21">
        <v>53</v>
      </c>
      <c r="N5" s="1" t="str">
        <f aca="true" t="shared" si="3" ref="N5:N43">IF(M5&gt;=80,"4",IF(M5&gt;=75,"3.5",IF(M5&gt;=70,"3",IF(M5&gt;=65,"2.5",IF(M5&gt;=60,"2",IF(M5&gt;=55,"1.5",IF(M5&gt;=50,"1",IF(M5&gt;=1,"0","ร"))))))))</f>
        <v>1</v>
      </c>
      <c r="O5" s="21">
        <v>75</v>
      </c>
      <c r="P5" s="1" t="str">
        <f aca="true" t="shared" si="4" ref="P5:P43">IF(O5&gt;=80,"4",IF(O5&gt;=75,"3.5",IF(O5&gt;=70,"3",IF(O5&gt;=65,"2.5",IF(O5&gt;=60,"2",IF(O5&gt;=55,"1.5",IF(O5&gt;=50,"1",IF(O5&gt;=1,"0","ร"))))))))</f>
        <v>3.5</v>
      </c>
      <c r="Q5" s="21">
        <v>56</v>
      </c>
      <c r="R5" s="1" t="str">
        <f aca="true" t="shared" si="5" ref="R5:R43">IF(Q5&gt;=80,"4",IF(Q5&gt;=75,"3.5",IF(Q5&gt;=70,"3",IF(Q5&gt;=65,"2.5",IF(Q5&gt;=60,"2",IF(Q5&gt;=55,"1.5",IF(Q5&gt;=50,"1",IF(Q5&gt;=1,"0","ร"))))))))</f>
        <v>1.5</v>
      </c>
      <c r="S5" s="21">
        <v>59</v>
      </c>
      <c r="T5" s="1" t="str">
        <f aca="true" t="shared" si="6" ref="T5:T43">IF(S5&gt;=80,"4",IF(S5&gt;=75,"3.5",IF(S5&gt;=70,"3",IF(S5&gt;=65,"2.5",IF(S5&gt;=60,"2",IF(S5&gt;=55,"1.5",IF(S5&gt;=50,"1",IF(S5&gt;=1,"0","ร"))))))))</f>
        <v>1.5</v>
      </c>
      <c r="U5" s="21">
        <v>0</v>
      </c>
      <c r="V5" s="1" t="str">
        <f aca="true" t="shared" si="7" ref="V5:V43">IF(U5&gt;=80,"4",IF(U5&gt;=75,"3.5",IF(U5&gt;=70,"3",IF(U5&gt;=65,"2.5",IF(U5&gt;=60,"2",IF(U5&gt;=55,"1.5",IF(U5&gt;=50,"1",IF(U5&gt;=1,"0","ร"))))))))</f>
        <v>ร</v>
      </c>
      <c r="W5" s="21">
        <v>61</v>
      </c>
      <c r="X5" s="1" t="str">
        <f aca="true" t="shared" si="8" ref="X5:X43">IF(W5&gt;=80,"4",IF(W5&gt;=75,"3.5",IF(W5&gt;=70,"3",IF(W5&gt;=65,"2.5",IF(W5&gt;=60,"2",IF(W5&gt;=55,"1.5",IF(W5&gt;=50,"1",IF(W5&gt;=1,"0","ร"))))))))</f>
        <v>2</v>
      </c>
      <c r="Y5" s="61" t="e">
        <f>(F5*1.5+H5*1+J5*1+L5*1+N5*0.5+P5*0.5+R5*0.5+T5*0.5+V5*1+X5*6)/13.5</f>
        <v>#VALUE!</v>
      </c>
      <c r="Z5" s="1" t="s">
        <v>801</v>
      </c>
      <c r="AA5" s="21">
        <v>66</v>
      </c>
      <c r="AB5" s="1" t="str">
        <f aca="true" t="shared" si="9" ref="AB5:AB43">IF(AA5&gt;=80,"4",IF(AA5&gt;=75,"3.5",IF(AA5&gt;=70,"3",IF(AA5&gt;=65,"2.5",IF(AA5&gt;=60,"2",IF(AA5&gt;=55,"1.5",IF(AA5&gt;=50,"1",IF(AA5&gt;=1,"0","ร"))))))))</f>
        <v>2.5</v>
      </c>
      <c r="AC5" s="21">
        <v>78</v>
      </c>
      <c r="AD5" s="1" t="str">
        <f aca="true" t="shared" si="10" ref="AD5:AD43">IF(AC5&gt;=80,"4",IF(AC5&gt;=75,"3.5",IF(AC5&gt;=70,"3",IF(AC5&gt;=65,"2.5",IF(AC5&gt;=60,"2",IF(AC5&gt;=55,"1.5",IF(AC5&gt;=50,"1",IF(AC5&gt;=1,"0","ร"))))))))</f>
        <v>3.5</v>
      </c>
      <c r="AE5" s="46" t="s">
        <v>783</v>
      </c>
      <c r="AF5" s="46" t="s">
        <v>783</v>
      </c>
      <c r="AG5" s="9" t="s">
        <v>789</v>
      </c>
      <c r="AH5" s="46" t="s">
        <v>783</v>
      </c>
      <c r="AJ5" s="47"/>
      <c r="AK5" s="48"/>
    </row>
    <row r="6" spans="1:37" ht="20.25" customHeight="1">
      <c r="A6" s="1">
        <v>2</v>
      </c>
      <c r="B6" s="1">
        <v>3942</v>
      </c>
      <c r="C6" s="3" t="s">
        <v>712</v>
      </c>
      <c r="D6" s="1" t="s">
        <v>45</v>
      </c>
      <c r="E6" s="21">
        <v>76</v>
      </c>
      <c r="F6" s="1" t="str">
        <f aca="true" t="shared" si="11" ref="F6:F43">IF(E6&gt;=80,"4",IF(E6&gt;=75,"3.5",IF(E6&gt;=70,"3",IF(E6&gt;=65,"2.5",IF(E6&gt;=60,"2",IF(E6&gt;=55,"1.5",IF(E6&gt;=50,"1",IF(E6&gt;=1,"0","ร"))))))))</f>
        <v>3.5</v>
      </c>
      <c r="G6" s="21">
        <v>58</v>
      </c>
      <c r="H6" s="1" t="str">
        <f t="shared" si="0"/>
        <v>1.5</v>
      </c>
      <c r="I6" s="21">
        <v>79</v>
      </c>
      <c r="J6" s="1" t="str">
        <f t="shared" si="1"/>
        <v>3.5</v>
      </c>
      <c r="K6" s="21">
        <v>72</v>
      </c>
      <c r="L6" s="1" t="str">
        <f t="shared" si="2"/>
        <v>3</v>
      </c>
      <c r="M6" s="21">
        <v>68</v>
      </c>
      <c r="N6" s="1" t="str">
        <f t="shared" si="3"/>
        <v>2.5</v>
      </c>
      <c r="O6" s="21">
        <v>76</v>
      </c>
      <c r="P6" s="1" t="str">
        <f t="shared" si="4"/>
        <v>3.5</v>
      </c>
      <c r="Q6" s="21">
        <v>81</v>
      </c>
      <c r="R6" s="1" t="str">
        <f t="shared" si="5"/>
        <v>4</v>
      </c>
      <c r="S6" s="21">
        <v>88</v>
      </c>
      <c r="T6" s="1" t="str">
        <f t="shared" si="6"/>
        <v>4</v>
      </c>
      <c r="U6" s="21">
        <v>63</v>
      </c>
      <c r="V6" s="1" t="str">
        <f t="shared" si="7"/>
        <v>2</v>
      </c>
      <c r="W6" s="21">
        <v>70</v>
      </c>
      <c r="X6" s="1" t="str">
        <f t="shared" si="8"/>
        <v>3</v>
      </c>
      <c r="Y6" s="61">
        <f aca="true" t="shared" si="12" ref="Y6:Y43">(F6*1.5+H6*1+J6*1+L6*1+N6*0.5+P6*0.5+R6*0.5+T6*0.5+V6*1+X6*6)/13.5</f>
        <v>2.9814814814814814</v>
      </c>
      <c r="Z6" s="1" t="s">
        <v>801</v>
      </c>
      <c r="AA6" s="21">
        <v>69</v>
      </c>
      <c r="AB6" s="1" t="str">
        <f t="shared" si="9"/>
        <v>2.5</v>
      </c>
      <c r="AC6" s="21">
        <v>85</v>
      </c>
      <c r="AD6" s="1" t="str">
        <f t="shared" si="10"/>
        <v>4</v>
      </c>
      <c r="AE6" s="46" t="s">
        <v>783</v>
      </c>
      <c r="AF6" s="46" t="s">
        <v>783</v>
      </c>
      <c r="AG6" s="9" t="s">
        <v>791</v>
      </c>
      <c r="AH6" s="46" t="s">
        <v>783</v>
      </c>
      <c r="AJ6" s="47"/>
      <c r="AK6" s="48"/>
    </row>
    <row r="7" spans="1:37" ht="20.25" customHeight="1">
      <c r="A7" s="74">
        <v>3</v>
      </c>
      <c r="B7" s="74">
        <v>3943</v>
      </c>
      <c r="C7" s="75" t="s">
        <v>713</v>
      </c>
      <c r="D7" s="74" t="s">
        <v>45</v>
      </c>
      <c r="E7" s="76"/>
      <c r="F7" s="74" t="str">
        <f t="shared" si="11"/>
        <v>ร</v>
      </c>
      <c r="G7" s="76"/>
      <c r="H7" s="74" t="str">
        <f t="shared" si="0"/>
        <v>ร</v>
      </c>
      <c r="I7" s="76"/>
      <c r="J7" s="74" t="str">
        <f t="shared" si="1"/>
        <v>ร</v>
      </c>
      <c r="K7" s="76"/>
      <c r="L7" s="74" t="str">
        <f t="shared" si="2"/>
        <v>ร</v>
      </c>
      <c r="M7" s="76"/>
      <c r="N7" s="74" t="str">
        <f t="shared" si="3"/>
        <v>ร</v>
      </c>
      <c r="O7" s="76">
        <v>0</v>
      </c>
      <c r="P7" s="74" t="str">
        <f t="shared" si="4"/>
        <v>ร</v>
      </c>
      <c r="Q7" s="76"/>
      <c r="R7" s="74" t="str">
        <f t="shared" si="5"/>
        <v>ร</v>
      </c>
      <c r="S7" s="76">
        <v>0</v>
      </c>
      <c r="T7" s="74" t="str">
        <f t="shared" si="6"/>
        <v>ร</v>
      </c>
      <c r="U7" s="76"/>
      <c r="V7" s="74" t="str">
        <f t="shared" si="7"/>
        <v>ร</v>
      </c>
      <c r="W7" s="76"/>
      <c r="X7" s="74" t="str">
        <f t="shared" si="8"/>
        <v>ร</v>
      </c>
      <c r="Y7" s="77" t="e">
        <f t="shared" si="12"/>
        <v>#VALUE!</v>
      </c>
      <c r="Z7" s="74" t="s">
        <v>801</v>
      </c>
      <c r="AA7" s="76"/>
      <c r="AB7" s="74" t="str">
        <f t="shared" si="9"/>
        <v>ร</v>
      </c>
      <c r="AC7" s="76"/>
      <c r="AD7" s="74" t="str">
        <f t="shared" si="10"/>
        <v>ร</v>
      </c>
      <c r="AE7" s="76"/>
      <c r="AF7" s="76"/>
      <c r="AG7" s="74" t="s">
        <v>785</v>
      </c>
      <c r="AH7" s="76" t="s">
        <v>783</v>
      </c>
      <c r="AJ7" s="47"/>
      <c r="AK7" s="48"/>
    </row>
    <row r="8" spans="1:37" ht="20.25" customHeight="1">
      <c r="A8" s="1">
        <v>4</v>
      </c>
      <c r="B8" s="1">
        <v>3944</v>
      </c>
      <c r="C8" s="3" t="s">
        <v>714</v>
      </c>
      <c r="D8" s="1" t="s">
        <v>46</v>
      </c>
      <c r="E8" s="21">
        <v>58</v>
      </c>
      <c r="F8" s="1" t="str">
        <f t="shared" si="11"/>
        <v>1.5</v>
      </c>
      <c r="G8" s="21">
        <v>51</v>
      </c>
      <c r="H8" s="1" t="str">
        <f t="shared" si="0"/>
        <v>1</v>
      </c>
      <c r="I8" s="21">
        <v>63</v>
      </c>
      <c r="J8" s="1" t="str">
        <f t="shared" si="1"/>
        <v>2</v>
      </c>
      <c r="K8" s="21">
        <v>65</v>
      </c>
      <c r="L8" s="1" t="str">
        <f t="shared" si="2"/>
        <v>2.5</v>
      </c>
      <c r="M8" s="21">
        <v>50</v>
      </c>
      <c r="N8" s="1" t="str">
        <f t="shared" si="3"/>
        <v>1</v>
      </c>
      <c r="O8" s="21">
        <v>63</v>
      </c>
      <c r="P8" s="1" t="str">
        <f t="shared" si="4"/>
        <v>2</v>
      </c>
      <c r="Q8" s="21">
        <v>68</v>
      </c>
      <c r="R8" s="1" t="str">
        <f t="shared" si="5"/>
        <v>2.5</v>
      </c>
      <c r="S8" s="21">
        <v>57</v>
      </c>
      <c r="T8" s="1" t="str">
        <f t="shared" si="6"/>
        <v>1.5</v>
      </c>
      <c r="U8" s="21">
        <v>34</v>
      </c>
      <c r="V8" s="1" t="str">
        <f t="shared" si="7"/>
        <v>0</v>
      </c>
      <c r="W8" s="21">
        <v>68</v>
      </c>
      <c r="X8" s="1" t="str">
        <f t="shared" si="8"/>
        <v>2.5</v>
      </c>
      <c r="Y8" s="61">
        <f t="shared" si="12"/>
        <v>1.9444444444444444</v>
      </c>
      <c r="Z8" s="1" t="s">
        <v>801</v>
      </c>
      <c r="AA8" s="21">
        <v>61</v>
      </c>
      <c r="AB8" s="1" t="str">
        <f t="shared" si="9"/>
        <v>2</v>
      </c>
      <c r="AC8" s="21">
        <v>83</v>
      </c>
      <c r="AD8" s="1" t="str">
        <f t="shared" si="10"/>
        <v>4</v>
      </c>
      <c r="AE8" s="46" t="s">
        <v>783</v>
      </c>
      <c r="AF8" s="46" t="s">
        <v>783</v>
      </c>
      <c r="AG8" s="9" t="s">
        <v>785</v>
      </c>
      <c r="AH8" s="46" t="s">
        <v>783</v>
      </c>
      <c r="AJ8" s="47"/>
      <c r="AK8" s="48"/>
    </row>
    <row r="9" spans="1:34" ht="20.25" customHeight="1">
      <c r="A9" s="1">
        <v>5</v>
      </c>
      <c r="B9" s="1">
        <v>3945</v>
      </c>
      <c r="C9" s="3" t="s">
        <v>715</v>
      </c>
      <c r="D9" s="1" t="s">
        <v>46</v>
      </c>
      <c r="E9" s="21">
        <v>77</v>
      </c>
      <c r="F9" s="1" t="str">
        <f t="shared" si="11"/>
        <v>3.5</v>
      </c>
      <c r="G9" s="21">
        <v>88</v>
      </c>
      <c r="H9" s="1" t="str">
        <f t="shared" si="0"/>
        <v>4</v>
      </c>
      <c r="I9" s="21">
        <v>61</v>
      </c>
      <c r="J9" s="1" t="str">
        <f t="shared" si="1"/>
        <v>2</v>
      </c>
      <c r="K9" s="21">
        <v>63</v>
      </c>
      <c r="L9" s="1" t="str">
        <f t="shared" si="2"/>
        <v>2</v>
      </c>
      <c r="M9" s="21">
        <v>58</v>
      </c>
      <c r="N9" s="1" t="str">
        <f t="shared" si="3"/>
        <v>1.5</v>
      </c>
      <c r="O9" s="21">
        <v>75</v>
      </c>
      <c r="P9" s="1" t="str">
        <f t="shared" si="4"/>
        <v>3.5</v>
      </c>
      <c r="Q9" s="21">
        <v>80</v>
      </c>
      <c r="R9" s="1" t="str">
        <f t="shared" si="5"/>
        <v>4</v>
      </c>
      <c r="S9" s="21">
        <v>77</v>
      </c>
      <c r="T9" s="1" t="str">
        <f t="shared" si="6"/>
        <v>3.5</v>
      </c>
      <c r="U9" s="21">
        <v>58</v>
      </c>
      <c r="V9" s="1" t="str">
        <f t="shared" si="7"/>
        <v>1.5</v>
      </c>
      <c r="W9" s="21">
        <v>62</v>
      </c>
      <c r="X9" s="1" t="str">
        <f t="shared" si="8"/>
        <v>2</v>
      </c>
      <c r="Y9" s="61">
        <f t="shared" si="12"/>
        <v>2.4444444444444446</v>
      </c>
      <c r="Z9" s="1" t="s">
        <v>801</v>
      </c>
      <c r="AA9" s="21">
        <v>71</v>
      </c>
      <c r="AB9" s="1" t="str">
        <f t="shared" si="9"/>
        <v>3</v>
      </c>
      <c r="AC9" s="21">
        <v>82</v>
      </c>
      <c r="AD9" s="1" t="str">
        <f t="shared" si="10"/>
        <v>4</v>
      </c>
      <c r="AE9" s="46" t="s">
        <v>783</v>
      </c>
      <c r="AF9" s="46" t="s">
        <v>783</v>
      </c>
      <c r="AG9" s="9" t="s">
        <v>788</v>
      </c>
      <c r="AH9" s="46" t="s">
        <v>783</v>
      </c>
    </row>
    <row r="10" spans="1:34" ht="20.25" customHeight="1">
      <c r="A10" s="1">
        <v>6</v>
      </c>
      <c r="B10" s="1">
        <v>3946</v>
      </c>
      <c r="C10" s="10" t="s">
        <v>716</v>
      </c>
      <c r="D10" s="1" t="s">
        <v>46</v>
      </c>
      <c r="E10" s="21">
        <v>78</v>
      </c>
      <c r="F10" s="1" t="str">
        <f t="shared" si="11"/>
        <v>3.5</v>
      </c>
      <c r="G10" s="21">
        <v>53</v>
      </c>
      <c r="H10" s="1" t="str">
        <f t="shared" si="0"/>
        <v>1</v>
      </c>
      <c r="I10" s="21">
        <v>66</v>
      </c>
      <c r="J10" s="1" t="str">
        <f t="shared" si="1"/>
        <v>2.5</v>
      </c>
      <c r="K10" s="21">
        <v>69</v>
      </c>
      <c r="L10" s="1" t="str">
        <f t="shared" si="2"/>
        <v>2.5</v>
      </c>
      <c r="M10" s="21">
        <v>68</v>
      </c>
      <c r="N10" s="1" t="str">
        <f t="shared" si="3"/>
        <v>2.5</v>
      </c>
      <c r="O10" s="21">
        <v>77</v>
      </c>
      <c r="P10" s="1" t="str">
        <f t="shared" si="4"/>
        <v>3.5</v>
      </c>
      <c r="Q10" s="21">
        <v>82</v>
      </c>
      <c r="R10" s="1" t="str">
        <f t="shared" si="5"/>
        <v>4</v>
      </c>
      <c r="S10" s="21">
        <v>78</v>
      </c>
      <c r="T10" s="1" t="str">
        <f t="shared" si="6"/>
        <v>3.5</v>
      </c>
      <c r="U10" s="21">
        <v>56</v>
      </c>
      <c r="V10" s="1" t="str">
        <f t="shared" si="7"/>
        <v>1.5</v>
      </c>
      <c r="W10" s="21">
        <v>70</v>
      </c>
      <c r="X10" s="1" t="str">
        <f t="shared" si="8"/>
        <v>3</v>
      </c>
      <c r="Y10" s="61">
        <f t="shared" si="12"/>
        <v>2.7777777777777777</v>
      </c>
      <c r="Z10" s="1" t="s">
        <v>801</v>
      </c>
      <c r="AA10" s="21">
        <v>63</v>
      </c>
      <c r="AB10" s="1" t="str">
        <f t="shared" si="9"/>
        <v>2</v>
      </c>
      <c r="AC10" s="21">
        <v>81</v>
      </c>
      <c r="AD10" s="1" t="str">
        <f t="shared" si="10"/>
        <v>4</v>
      </c>
      <c r="AE10" s="49" t="s">
        <v>783</v>
      </c>
      <c r="AF10" s="46" t="s">
        <v>783</v>
      </c>
      <c r="AG10" s="9" t="s">
        <v>791</v>
      </c>
      <c r="AH10" s="46" t="s">
        <v>783</v>
      </c>
    </row>
    <row r="11" spans="1:34" ht="20.25" customHeight="1">
      <c r="A11" s="1">
        <v>7</v>
      </c>
      <c r="B11" s="1">
        <v>3947</v>
      </c>
      <c r="C11" s="3" t="s">
        <v>717</v>
      </c>
      <c r="D11" s="1" t="s">
        <v>45</v>
      </c>
      <c r="E11" s="21">
        <v>92</v>
      </c>
      <c r="F11" s="1" t="str">
        <f t="shared" si="11"/>
        <v>4</v>
      </c>
      <c r="G11" s="21">
        <v>82</v>
      </c>
      <c r="H11" s="1" t="str">
        <f t="shared" si="0"/>
        <v>4</v>
      </c>
      <c r="I11" s="21">
        <v>78</v>
      </c>
      <c r="J11" s="1" t="str">
        <f t="shared" si="1"/>
        <v>3.5</v>
      </c>
      <c r="K11" s="21">
        <v>72</v>
      </c>
      <c r="L11" s="1" t="str">
        <f t="shared" si="2"/>
        <v>3</v>
      </c>
      <c r="M11" s="21">
        <v>74</v>
      </c>
      <c r="N11" s="1" t="str">
        <f t="shared" si="3"/>
        <v>3</v>
      </c>
      <c r="O11" s="21">
        <v>76</v>
      </c>
      <c r="P11" s="1" t="str">
        <f t="shared" si="4"/>
        <v>3.5</v>
      </c>
      <c r="Q11" s="21">
        <v>86</v>
      </c>
      <c r="R11" s="1" t="str">
        <f t="shared" si="5"/>
        <v>4</v>
      </c>
      <c r="S11" s="21">
        <v>87</v>
      </c>
      <c r="T11" s="1" t="str">
        <f t="shared" si="6"/>
        <v>4</v>
      </c>
      <c r="U11" s="21">
        <v>78</v>
      </c>
      <c r="V11" s="1" t="str">
        <f t="shared" si="7"/>
        <v>3.5</v>
      </c>
      <c r="W11" s="21">
        <v>70</v>
      </c>
      <c r="X11" s="1" t="str">
        <f t="shared" si="8"/>
        <v>3</v>
      </c>
      <c r="Y11" s="61">
        <f t="shared" si="12"/>
        <v>3.3518518518518516</v>
      </c>
      <c r="Z11" s="1" t="s">
        <v>801</v>
      </c>
      <c r="AA11" s="21">
        <v>62</v>
      </c>
      <c r="AB11" s="1" t="str">
        <f t="shared" si="9"/>
        <v>2</v>
      </c>
      <c r="AC11" s="21">
        <v>78</v>
      </c>
      <c r="AD11" s="1" t="str">
        <f t="shared" si="10"/>
        <v>3.5</v>
      </c>
      <c r="AE11" s="46" t="s">
        <v>783</v>
      </c>
      <c r="AF11" s="46" t="s">
        <v>783</v>
      </c>
      <c r="AG11" s="9" t="s">
        <v>791</v>
      </c>
      <c r="AH11" s="46" t="s">
        <v>783</v>
      </c>
    </row>
    <row r="12" spans="1:34" ht="20.25" customHeight="1">
      <c r="A12" s="1">
        <v>8</v>
      </c>
      <c r="B12" s="1">
        <v>3948</v>
      </c>
      <c r="C12" s="3" t="s">
        <v>718</v>
      </c>
      <c r="D12" s="1" t="s">
        <v>46</v>
      </c>
      <c r="E12" s="21">
        <v>84</v>
      </c>
      <c r="F12" s="1" t="str">
        <f t="shared" si="11"/>
        <v>4</v>
      </c>
      <c r="G12" s="21">
        <v>80</v>
      </c>
      <c r="H12" s="1" t="str">
        <f t="shared" si="0"/>
        <v>4</v>
      </c>
      <c r="I12" s="21">
        <v>79</v>
      </c>
      <c r="J12" s="1" t="str">
        <f t="shared" si="1"/>
        <v>3.5</v>
      </c>
      <c r="K12" s="21">
        <v>63</v>
      </c>
      <c r="L12" s="1" t="str">
        <f t="shared" si="2"/>
        <v>2</v>
      </c>
      <c r="M12" s="21">
        <v>0</v>
      </c>
      <c r="N12" s="1" t="str">
        <f t="shared" si="3"/>
        <v>ร</v>
      </c>
      <c r="O12" s="21">
        <v>72</v>
      </c>
      <c r="P12" s="1" t="str">
        <f t="shared" si="4"/>
        <v>3</v>
      </c>
      <c r="Q12" s="21">
        <v>61</v>
      </c>
      <c r="R12" s="1" t="str">
        <f t="shared" si="5"/>
        <v>2</v>
      </c>
      <c r="S12" s="21">
        <v>80</v>
      </c>
      <c r="T12" s="1" t="str">
        <f t="shared" si="6"/>
        <v>4</v>
      </c>
      <c r="U12" s="21">
        <v>73</v>
      </c>
      <c r="V12" s="1" t="str">
        <f t="shared" si="7"/>
        <v>3</v>
      </c>
      <c r="W12" s="21">
        <v>85</v>
      </c>
      <c r="X12" s="1" t="str">
        <f t="shared" si="8"/>
        <v>4</v>
      </c>
      <c r="Y12" s="61" t="e">
        <f t="shared" si="12"/>
        <v>#VALUE!</v>
      </c>
      <c r="Z12" s="1" t="s">
        <v>801</v>
      </c>
      <c r="AA12" s="21">
        <v>72</v>
      </c>
      <c r="AB12" s="1" t="str">
        <f t="shared" si="9"/>
        <v>3</v>
      </c>
      <c r="AC12" s="21">
        <v>76</v>
      </c>
      <c r="AD12" s="1" t="str">
        <f t="shared" si="10"/>
        <v>3.5</v>
      </c>
      <c r="AE12" s="46" t="s">
        <v>783</v>
      </c>
      <c r="AF12" s="46" t="s">
        <v>783</v>
      </c>
      <c r="AG12" s="9" t="s">
        <v>788</v>
      </c>
      <c r="AH12" s="46" t="s">
        <v>783</v>
      </c>
    </row>
    <row r="13" spans="1:34" ht="20.25" customHeight="1">
      <c r="A13" s="1">
        <v>9</v>
      </c>
      <c r="B13" s="1">
        <v>3949</v>
      </c>
      <c r="C13" s="3" t="s">
        <v>719</v>
      </c>
      <c r="D13" s="1" t="s">
        <v>45</v>
      </c>
      <c r="E13" s="21">
        <v>66</v>
      </c>
      <c r="F13" s="1" t="str">
        <f t="shared" si="11"/>
        <v>2.5</v>
      </c>
      <c r="G13" s="21">
        <v>61</v>
      </c>
      <c r="H13" s="1" t="str">
        <f t="shared" si="0"/>
        <v>2</v>
      </c>
      <c r="I13" s="21">
        <v>74</v>
      </c>
      <c r="J13" s="1" t="str">
        <f t="shared" si="1"/>
        <v>3</v>
      </c>
      <c r="K13" s="21">
        <v>70</v>
      </c>
      <c r="L13" s="1" t="str">
        <f t="shared" si="2"/>
        <v>3</v>
      </c>
      <c r="M13" s="21">
        <v>73</v>
      </c>
      <c r="N13" s="1" t="str">
        <f t="shared" si="3"/>
        <v>3</v>
      </c>
      <c r="O13" s="21">
        <v>75</v>
      </c>
      <c r="P13" s="1" t="str">
        <f t="shared" si="4"/>
        <v>3.5</v>
      </c>
      <c r="Q13" s="21">
        <v>85</v>
      </c>
      <c r="R13" s="1" t="str">
        <f t="shared" si="5"/>
        <v>4</v>
      </c>
      <c r="S13" s="21">
        <v>82</v>
      </c>
      <c r="T13" s="1" t="str">
        <f t="shared" si="6"/>
        <v>4</v>
      </c>
      <c r="U13" s="21">
        <v>60</v>
      </c>
      <c r="V13" s="1" t="str">
        <f t="shared" si="7"/>
        <v>2</v>
      </c>
      <c r="W13" s="21">
        <v>62</v>
      </c>
      <c r="X13" s="1" t="str">
        <f t="shared" si="8"/>
        <v>2</v>
      </c>
      <c r="Y13" s="61">
        <f t="shared" si="12"/>
        <v>2.4444444444444446</v>
      </c>
      <c r="Z13" s="1" t="s">
        <v>801</v>
      </c>
      <c r="AA13" s="21">
        <v>73</v>
      </c>
      <c r="AB13" s="1" t="str">
        <f t="shared" si="9"/>
        <v>3</v>
      </c>
      <c r="AC13" s="21">
        <v>77</v>
      </c>
      <c r="AD13" s="1" t="str">
        <f t="shared" si="10"/>
        <v>3.5</v>
      </c>
      <c r="AE13" s="46" t="s">
        <v>783</v>
      </c>
      <c r="AF13" s="46" t="s">
        <v>783</v>
      </c>
      <c r="AG13" s="9" t="s">
        <v>785</v>
      </c>
      <c r="AH13" s="46" t="s">
        <v>783</v>
      </c>
    </row>
    <row r="14" spans="1:34" ht="20.25" customHeight="1">
      <c r="A14" s="1">
        <v>10</v>
      </c>
      <c r="B14" s="1">
        <v>3950</v>
      </c>
      <c r="C14" s="3" t="s">
        <v>720</v>
      </c>
      <c r="D14" s="1" t="s">
        <v>46</v>
      </c>
      <c r="E14" s="21">
        <v>62</v>
      </c>
      <c r="F14" s="1" t="str">
        <f t="shared" si="11"/>
        <v>2</v>
      </c>
      <c r="G14" s="21">
        <v>59</v>
      </c>
      <c r="H14" s="1" t="str">
        <f t="shared" si="0"/>
        <v>1.5</v>
      </c>
      <c r="I14" s="21">
        <v>62</v>
      </c>
      <c r="J14" s="1" t="str">
        <f t="shared" si="1"/>
        <v>2</v>
      </c>
      <c r="K14" s="21">
        <v>0</v>
      </c>
      <c r="L14" s="1" t="str">
        <f t="shared" si="2"/>
        <v>ร</v>
      </c>
      <c r="M14" s="21">
        <v>0</v>
      </c>
      <c r="N14" s="1" t="str">
        <f t="shared" si="3"/>
        <v>ร</v>
      </c>
      <c r="O14" s="21">
        <v>70</v>
      </c>
      <c r="P14" s="1" t="str">
        <f t="shared" si="4"/>
        <v>3</v>
      </c>
      <c r="Q14" s="21">
        <v>79</v>
      </c>
      <c r="R14" s="1" t="str">
        <f t="shared" si="5"/>
        <v>3.5</v>
      </c>
      <c r="S14" s="21">
        <v>82</v>
      </c>
      <c r="T14" s="1" t="str">
        <f t="shared" si="6"/>
        <v>4</v>
      </c>
      <c r="U14" s="21">
        <v>35</v>
      </c>
      <c r="V14" s="1" t="str">
        <f t="shared" si="7"/>
        <v>0</v>
      </c>
      <c r="W14" s="21">
        <v>77</v>
      </c>
      <c r="X14" s="1" t="str">
        <f t="shared" si="8"/>
        <v>3.5</v>
      </c>
      <c r="Y14" s="61" t="e">
        <f t="shared" si="12"/>
        <v>#VALUE!</v>
      </c>
      <c r="Z14" s="1" t="s">
        <v>801</v>
      </c>
      <c r="AA14" s="21">
        <v>71</v>
      </c>
      <c r="AB14" s="1" t="str">
        <f t="shared" si="9"/>
        <v>3</v>
      </c>
      <c r="AC14" s="21">
        <v>82</v>
      </c>
      <c r="AD14" s="1" t="str">
        <f t="shared" si="10"/>
        <v>4</v>
      </c>
      <c r="AE14" s="46" t="s">
        <v>783</v>
      </c>
      <c r="AF14" s="46" t="s">
        <v>783</v>
      </c>
      <c r="AG14" s="9" t="s">
        <v>788</v>
      </c>
      <c r="AH14" s="46" t="s">
        <v>783</v>
      </c>
    </row>
    <row r="15" spans="1:34" ht="20.25" customHeight="1">
      <c r="A15" s="1">
        <v>11</v>
      </c>
      <c r="B15" s="1">
        <v>3951</v>
      </c>
      <c r="C15" s="3" t="s">
        <v>721</v>
      </c>
      <c r="D15" s="1" t="s">
        <v>46</v>
      </c>
      <c r="E15" s="21">
        <v>62</v>
      </c>
      <c r="F15" s="1" t="str">
        <f t="shared" si="11"/>
        <v>2</v>
      </c>
      <c r="G15" s="21">
        <v>65</v>
      </c>
      <c r="H15" s="1" t="str">
        <f t="shared" si="0"/>
        <v>2.5</v>
      </c>
      <c r="I15" s="21">
        <v>66</v>
      </c>
      <c r="J15" s="1" t="str">
        <f t="shared" si="1"/>
        <v>2.5</v>
      </c>
      <c r="K15" s="21">
        <v>62</v>
      </c>
      <c r="L15" s="1" t="str">
        <f t="shared" si="2"/>
        <v>2</v>
      </c>
      <c r="M15" s="21">
        <v>72</v>
      </c>
      <c r="N15" s="1" t="str">
        <f t="shared" si="3"/>
        <v>3</v>
      </c>
      <c r="O15" s="21">
        <v>71</v>
      </c>
      <c r="P15" s="1" t="str">
        <f t="shared" si="4"/>
        <v>3</v>
      </c>
      <c r="Q15" s="21">
        <v>77</v>
      </c>
      <c r="R15" s="1" t="str">
        <f t="shared" si="5"/>
        <v>3.5</v>
      </c>
      <c r="S15" s="21">
        <v>82</v>
      </c>
      <c r="T15" s="1" t="str">
        <f t="shared" si="6"/>
        <v>4</v>
      </c>
      <c r="U15" s="21">
        <v>65</v>
      </c>
      <c r="V15" s="1" t="str">
        <f t="shared" si="7"/>
        <v>2.5</v>
      </c>
      <c r="W15" s="21">
        <v>69</v>
      </c>
      <c r="X15" s="1" t="str">
        <f t="shared" si="8"/>
        <v>2.5</v>
      </c>
      <c r="Y15" s="61">
        <f t="shared" si="12"/>
        <v>2.537037037037037</v>
      </c>
      <c r="Z15" s="1" t="s">
        <v>801</v>
      </c>
      <c r="AA15" s="21">
        <v>66</v>
      </c>
      <c r="AB15" s="1" t="str">
        <f t="shared" si="9"/>
        <v>2.5</v>
      </c>
      <c r="AC15" s="21">
        <v>78</v>
      </c>
      <c r="AD15" s="1" t="str">
        <f t="shared" si="10"/>
        <v>3.5</v>
      </c>
      <c r="AE15" s="46" t="s">
        <v>783</v>
      </c>
      <c r="AF15" s="46" t="s">
        <v>783</v>
      </c>
      <c r="AG15" s="9" t="s">
        <v>790</v>
      </c>
      <c r="AH15" s="46" t="s">
        <v>783</v>
      </c>
    </row>
    <row r="16" spans="1:34" ht="20.25" customHeight="1">
      <c r="A16" s="1">
        <v>12</v>
      </c>
      <c r="B16" s="1">
        <v>3952</v>
      </c>
      <c r="C16" s="3" t="s">
        <v>722</v>
      </c>
      <c r="D16" s="1" t="s">
        <v>45</v>
      </c>
      <c r="E16" s="21">
        <v>58</v>
      </c>
      <c r="F16" s="1" t="str">
        <f t="shared" si="11"/>
        <v>1.5</v>
      </c>
      <c r="G16" s="21">
        <v>63</v>
      </c>
      <c r="H16" s="1" t="str">
        <f t="shared" si="0"/>
        <v>2</v>
      </c>
      <c r="I16" s="21">
        <v>70</v>
      </c>
      <c r="J16" s="1" t="str">
        <f t="shared" si="1"/>
        <v>3</v>
      </c>
      <c r="K16" s="21">
        <v>67</v>
      </c>
      <c r="L16" s="1" t="str">
        <f t="shared" si="2"/>
        <v>2.5</v>
      </c>
      <c r="M16" s="21">
        <v>71</v>
      </c>
      <c r="N16" s="1" t="str">
        <f t="shared" si="3"/>
        <v>3</v>
      </c>
      <c r="O16" s="21">
        <v>75</v>
      </c>
      <c r="P16" s="1" t="str">
        <f t="shared" si="4"/>
        <v>3.5</v>
      </c>
      <c r="Q16" s="21">
        <v>85</v>
      </c>
      <c r="R16" s="1" t="str">
        <f t="shared" si="5"/>
        <v>4</v>
      </c>
      <c r="S16" s="21">
        <v>58</v>
      </c>
      <c r="T16" s="1" t="str">
        <f t="shared" si="6"/>
        <v>1.5</v>
      </c>
      <c r="U16" s="21">
        <v>63</v>
      </c>
      <c r="V16" s="1" t="str">
        <f t="shared" si="7"/>
        <v>2</v>
      </c>
      <c r="W16" s="21">
        <v>75</v>
      </c>
      <c r="X16" s="1" t="str">
        <f t="shared" si="8"/>
        <v>3.5</v>
      </c>
      <c r="Y16" s="61">
        <f t="shared" si="12"/>
        <v>2.8703703703703702</v>
      </c>
      <c r="Z16" s="1" t="s">
        <v>801</v>
      </c>
      <c r="AA16" s="21">
        <v>68</v>
      </c>
      <c r="AB16" s="1" t="str">
        <f t="shared" si="9"/>
        <v>2.5</v>
      </c>
      <c r="AC16" s="21">
        <v>77</v>
      </c>
      <c r="AD16" s="1" t="str">
        <f t="shared" si="10"/>
        <v>3.5</v>
      </c>
      <c r="AE16" s="46" t="s">
        <v>783</v>
      </c>
      <c r="AF16" s="46" t="s">
        <v>783</v>
      </c>
      <c r="AG16" s="9" t="s">
        <v>790</v>
      </c>
      <c r="AH16" s="46" t="s">
        <v>783</v>
      </c>
    </row>
    <row r="17" spans="1:34" ht="20.25" customHeight="1">
      <c r="A17" s="1">
        <v>13</v>
      </c>
      <c r="B17" s="1">
        <v>3953</v>
      </c>
      <c r="C17" s="3" t="s">
        <v>723</v>
      </c>
      <c r="D17" s="1" t="s">
        <v>46</v>
      </c>
      <c r="E17" s="21">
        <v>55</v>
      </c>
      <c r="F17" s="1" t="str">
        <f t="shared" si="11"/>
        <v>1.5</v>
      </c>
      <c r="G17" s="21">
        <v>73</v>
      </c>
      <c r="H17" s="1" t="str">
        <f t="shared" si="0"/>
        <v>3</v>
      </c>
      <c r="I17" s="21">
        <v>0</v>
      </c>
      <c r="J17" s="1" t="str">
        <f t="shared" si="1"/>
        <v>ร</v>
      </c>
      <c r="K17" s="21">
        <v>0</v>
      </c>
      <c r="L17" s="1" t="str">
        <f t="shared" si="2"/>
        <v>ร</v>
      </c>
      <c r="M17" s="21">
        <v>0</v>
      </c>
      <c r="N17" s="1" t="str">
        <f t="shared" si="3"/>
        <v>ร</v>
      </c>
      <c r="O17" s="21">
        <v>63</v>
      </c>
      <c r="P17" s="1" t="str">
        <f t="shared" si="4"/>
        <v>2</v>
      </c>
      <c r="Q17" s="21">
        <v>50</v>
      </c>
      <c r="R17" s="1" t="str">
        <f t="shared" si="5"/>
        <v>1</v>
      </c>
      <c r="S17" s="21">
        <v>76</v>
      </c>
      <c r="T17" s="1" t="str">
        <f t="shared" si="6"/>
        <v>3.5</v>
      </c>
      <c r="U17" s="21">
        <v>37</v>
      </c>
      <c r="V17" s="1" t="str">
        <f t="shared" si="7"/>
        <v>0</v>
      </c>
      <c r="W17" s="21">
        <v>0</v>
      </c>
      <c r="X17" s="1" t="str">
        <f t="shared" si="8"/>
        <v>ร</v>
      </c>
      <c r="Y17" s="61" t="e">
        <f t="shared" si="12"/>
        <v>#VALUE!</v>
      </c>
      <c r="Z17" s="1" t="s">
        <v>801</v>
      </c>
      <c r="AA17" s="21">
        <v>67</v>
      </c>
      <c r="AB17" s="1" t="str">
        <f t="shared" si="9"/>
        <v>2.5</v>
      </c>
      <c r="AC17" s="21">
        <v>75</v>
      </c>
      <c r="AD17" s="1" t="str">
        <f t="shared" si="10"/>
        <v>3.5</v>
      </c>
      <c r="AE17" s="46" t="s">
        <v>783</v>
      </c>
      <c r="AF17" s="46" t="s">
        <v>783</v>
      </c>
      <c r="AG17" s="9" t="s">
        <v>788</v>
      </c>
      <c r="AH17" s="46" t="s">
        <v>783</v>
      </c>
    </row>
    <row r="18" spans="1:34" ht="20.25" customHeight="1">
      <c r="A18" s="1">
        <v>14</v>
      </c>
      <c r="B18" s="1">
        <v>3954</v>
      </c>
      <c r="C18" s="3" t="s">
        <v>724</v>
      </c>
      <c r="D18" s="1" t="s">
        <v>46</v>
      </c>
      <c r="E18" s="21">
        <v>56</v>
      </c>
      <c r="F18" s="1" t="str">
        <f t="shared" si="11"/>
        <v>1.5</v>
      </c>
      <c r="G18" s="21">
        <v>51</v>
      </c>
      <c r="H18" s="1" t="str">
        <f t="shared" si="0"/>
        <v>1</v>
      </c>
      <c r="I18" s="21">
        <v>60</v>
      </c>
      <c r="J18" s="1" t="str">
        <f t="shared" si="1"/>
        <v>2</v>
      </c>
      <c r="K18" s="21">
        <v>0</v>
      </c>
      <c r="L18" s="1" t="str">
        <f t="shared" si="2"/>
        <v>ร</v>
      </c>
      <c r="M18" s="21">
        <v>0</v>
      </c>
      <c r="N18" s="1" t="str">
        <f t="shared" si="3"/>
        <v>ร</v>
      </c>
      <c r="O18" s="21">
        <v>60</v>
      </c>
      <c r="P18" s="1" t="str">
        <f t="shared" si="4"/>
        <v>2</v>
      </c>
      <c r="Q18" s="21">
        <v>81</v>
      </c>
      <c r="R18" s="1" t="str">
        <f t="shared" si="5"/>
        <v>4</v>
      </c>
      <c r="S18" s="21">
        <v>83</v>
      </c>
      <c r="T18" s="1" t="str">
        <f t="shared" si="6"/>
        <v>4</v>
      </c>
      <c r="U18" s="21">
        <v>42</v>
      </c>
      <c r="V18" s="1" t="str">
        <f t="shared" si="7"/>
        <v>0</v>
      </c>
      <c r="W18" s="21">
        <v>70</v>
      </c>
      <c r="X18" s="1" t="str">
        <f t="shared" si="8"/>
        <v>3</v>
      </c>
      <c r="Y18" s="61" t="e">
        <f t="shared" si="12"/>
        <v>#VALUE!</v>
      </c>
      <c r="Z18" s="1" t="s">
        <v>801</v>
      </c>
      <c r="AA18" s="21">
        <v>70</v>
      </c>
      <c r="AB18" s="1" t="str">
        <f t="shared" si="9"/>
        <v>3</v>
      </c>
      <c r="AC18" s="21">
        <v>78</v>
      </c>
      <c r="AD18" s="1" t="str">
        <f t="shared" si="10"/>
        <v>3.5</v>
      </c>
      <c r="AE18" s="46" t="s">
        <v>783</v>
      </c>
      <c r="AF18" s="46" t="s">
        <v>783</v>
      </c>
      <c r="AG18" s="9" t="s">
        <v>789</v>
      </c>
      <c r="AH18" s="46" t="s">
        <v>783</v>
      </c>
    </row>
    <row r="19" spans="1:34" ht="20.25" customHeight="1">
      <c r="A19" s="1">
        <v>15</v>
      </c>
      <c r="B19" s="1">
        <v>3955</v>
      </c>
      <c r="C19" s="3" t="s">
        <v>725</v>
      </c>
      <c r="D19" s="1" t="s">
        <v>45</v>
      </c>
      <c r="E19" s="21">
        <v>70</v>
      </c>
      <c r="F19" s="1" t="str">
        <f t="shared" si="11"/>
        <v>3</v>
      </c>
      <c r="G19" s="21">
        <v>65</v>
      </c>
      <c r="H19" s="1" t="str">
        <f t="shared" si="0"/>
        <v>2.5</v>
      </c>
      <c r="I19" s="21">
        <v>68</v>
      </c>
      <c r="J19" s="1" t="str">
        <f t="shared" si="1"/>
        <v>2.5</v>
      </c>
      <c r="K19" s="21">
        <v>72</v>
      </c>
      <c r="L19" s="1" t="str">
        <f t="shared" si="2"/>
        <v>3</v>
      </c>
      <c r="M19" s="21">
        <v>54</v>
      </c>
      <c r="N19" s="1" t="str">
        <f t="shared" si="3"/>
        <v>1</v>
      </c>
      <c r="O19" s="21">
        <v>77</v>
      </c>
      <c r="P19" s="1" t="str">
        <f t="shared" si="4"/>
        <v>3.5</v>
      </c>
      <c r="Q19" s="21">
        <v>92</v>
      </c>
      <c r="R19" s="1" t="str">
        <f t="shared" si="5"/>
        <v>4</v>
      </c>
      <c r="S19" s="21">
        <v>85</v>
      </c>
      <c r="T19" s="1" t="str">
        <f t="shared" si="6"/>
        <v>4</v>
      </c>
      <c r="U19" s="21">
        <v>67</v>
      </c>
      <c r="V19" s="1" t="str">
        <f t="shared" si="7"/>
        <v>2.5</v>
      </c>
      <c r="W19" s="21">
        <v>70</v>
      </c>
      <c r="X19" s="1" t="str">
        <f t="shared" si="8"/>
        <v>3</v>
      </c>
      <c r="Y19" s="61">
        <f t="shared" si="12"/>
        <v>2.9074074074074074</v>
      </c>
      <c r="Z19" s="1" t="s">
        <v>801</v>
      </c>
      <c r="AA19" s="21">
        <v>66</v>
      </c>
      <c r="AB19" s="1" t="str">
        <f t="shared" si="9"/>
        <v>2.5</v>
      </c>
      <c r="AC19" s="21">
        <v>75</v>
      </c>
      <c r="AD19" s="1" t="str">
        <f t="shared" si="10"/>
        <v>3.5</v>
      </c>
      <c r="AE19" s="46" t="s">
        <v>783</v>
      </c>
      <c r="AF19" s="46" t="s">
        <v>783</v>
      </c>
      <c r="AG19" s="9" t="s">
        <v>794</v>
      </c>
      <c r="AH19" s="46" t="s">
        <v>783</v>
      </c>
    </row>
    <row r="20" spans="1:34" ht="20.25" customHeight="1">
      <c r="A20" s="1">
        <v>16</v>
      </c>
      <c r="B20" s="1">
        <v>3956</v>
      </c>
      <c r="C20" s="3" t="s">
        <v>726</v>
      </c>
      <c r="D20" s="1" t="s">
        <v>46</v>
      </c>
      <c r="E20" s="21">
        <v>70</v>
      </c>
      <c r="F20" s="1" t="str">
        <f t="shared" si="11"/>
        <v>3</v>
      </c>
      <c r="G20" s="21">
        <v>64</v>
      </c>
      <c r="H20" s="1" t="str">
        <f t="shared" si="0"/>
        <v>2</v>
      </c>
      <c r="I20" s="21">
        <v>61</v>
      </c>
      <c r="J20" s="1" t="str">
        <f t="shared" si="1"/>
        <v>2</v>
      </c>
      <c r="K20" s="21">
        <v>63</v>
      </c>
      <c r="L20" s="1" t="str">
        <f t="shared" si="2"/>
        <v>2</v>
      </c>
      <c r="M20" s="21">
        <v>63</v>
      </c>
      <c r="N20" s="1" t="str">
        <f t="shared" si="3"/>
        <v>2</v>
      </c>
      <c r="O20" s="21">
        <v>75</v>
      </c>
      <c r="P20" s="1" t="str">
        <f t="shared" si="4"/>
        <v>3.5</v>
      </c>
      <c r="Q20" s="21">
        <v>81</v>
      </c>
      <c r="R20" s="1" t="str">
        <f t="shared" si="5"/>
        <v>4</v>
      </c>
      <c r="S20" s="21">
        <v>78</v>
      </c>
      <c r="T20" s="1" t="str">
        <f t="shared" si="6"/>
        <v>3.5</v>
      </c>
      <c r="U20" s="21">
        <v>53</v>
      </c>
      <c r="V20" s="1" t="str">
        <f t="shared" si="7"/>
        <v>1</v>
      </c>
      <c r="W20" s="21">
        <v>70</v>
      </c>
      <c r="X20" s="1" t="str">
        <f t="shared" si="8"/>
        <v>3</v>
      </c>
      <c r="Y20" s="61">
        <f t="shared" si="12"/>
        <v>2.6666666666666665</v>
      </c>
      <c r="Z20" s="1" t="s">
        <v>803</v>
      </c>
      <c r="AA20" s="21">
        <v>72</v>
      </c>
      <c r="AB20" s="1" t="str">
        <f t="shared" si="9"/>
        <v>3</v>
      </c>
      <c r="AC20" s="21">
        <v>82</v>
      </c>
      <c r="AD20" s="1" t="str">
        <f t="shared" si="10"/>
        <v>4</v>
      </c>
      <c r="AE20" s="46" t="s">
        <v>783</v>
      </c>
      <c r="AF20" s="46" t="s">
        <v>783</v>
      </c>
      <c r="AG20" s="9" t="s">
        <v>788</v>
      </c>
      <c r="AH20" s="46" t="s">
        <v>783</v>
      </c>
    </row>
    <row r="21" spans="1:34" ht="20.25" customHeight="1">
      <c r="A21" s="1">
        <v>17</v>
      </c>
      <c r="B21" s="1">
        <v>3957</v>
      </c>
      <c r="C21" s="3" t="s">
        <v>727</v>
      </c>
      <c r="D21" s="1" t="s">
        <v>46</v>
      </c>
      <c r="E21" s="21">
        <v>73</v>
      </c>
      <c r="F21" s="1" t="str">
        <f t="shared" si="11"/>
        <v>3</v>
      </c>
      <c r="G21" s="21">
        <v>52</v>
      </c>
      <c r="H21" s="1" t="str">
        <f t="shared" si="0"/>
        <v>1</v>
      </c>
      <c r="I21" s="21">
        <v>70</v>
      </c>
      <c r="J21" s="1" t="str">
        <f t="shared" si="1"/>
        <v>3</v>
      </c>
      <c r="K21" s="21">
        <v>70</v>
      </c>
      <c r="L21" s="1" t="str">
        <f t="shared" si="2"/>
        <v>3</v>
      </c>
      <c r="M21" s="21">
        <v>71</v>
      </c>
      <c r="N21" s="1" t="str">
        <f t="shared" si="3"/>
        <v>3</v>
      </c>
      <c r="O21" s="21">
        <v>75</v>
      </c>
      <c r="P21" s="1" t="str">
        <f t="shared" si="4"/>
        <v>3.5</v>
      </c>
      <c r="Q21" s="21">
        <v>84</v>
      </c>
      <c r="R21" s="1" t="str">
        <f t="shared" si="5"/>
        <v>4</v>
      </c>
      <c r="S21" s="21">
        <v>84</v>
      </c>
      <c r="T21" s="1" t="str">
        <f t="shared" si="6"/>
        <v>4</v>
      </c>
      <c r="U21" s="21">
        <v>69</v>
      </c>
      <c r="V21" s="1" t="str">
        <f t="shared" si="7"/>
        <v>2.5</v>
      </c>
      <c r="W21" s="21">
        <v>77</v>
      </c>
      <c r="X21" s="1" t="str">
        <f t="shared" si="8"/>
        <v>3.5</v>
      </c>
      <c r="Y21" s="61">
        <f t="shared" si="12"/>
        <v>3.1296296296296298</v>
      </c>
      <c r="Z21" s="1" t="s">
        <v>801</v>
      </c>
      <c r="AA21" s="21">
        <v>72</v>
      </c>
      <c r="AB21" s="1" t="str">
        <f t="shared" si="9"/>
        <v>3</v>
      </c>
      <c r="AC21" s="21">
        <v>78</v>
      </c>
      <c r="AD21" s="1" t="str">
        <f t="shared" si="10"/>
        <v>3.5</v>
      </c>
      <c r="AE21" s="46" t="s">
        <v>783</v>
      </c>
      <c r="AF21" s="46" t="s">
        <v>783</v>
      </c>
      <c r="AG21" s="9" t="s">
        <v>791</v>
      </c>
      <c r="AH21" s="46" t="s">
        <v>783</v>
      </c>
    </row>
    <row r="22" spans="1:34" ht="20.25" customHeight="1">
      <c r="A22" s="1">
        <v>18</v>
      </c>
      <c r="B22" s="1">
        <v>3958</v>
      </c>
      <c r="C22" s="3" t="s">
        <v>728</v>
      </c>
      <c r="D22" s="1" t="s">
        <v>45</v>
      </c>
      <c r="E22" s="21">
        <v>70</v>
      </c>
      <c r="F22" s="1" t="str">
        <f t="shared" si="11"/>
        <v>3</v>
      </c>
      <c r="G22" s="21">
        <v>67</v>
      </c>
      <c r="H22" s="1" t="str">
        <f t="shared" si="0"/>
        <v>2.5</v>
      </c>
      <c r="I22" s="21">
        <v>73</v>
      </c>
      <c r="J22" s="1" t="str">
        <f t="shared" si="1"/>
        <v>3</v>
      </c>
      <c r="K22" s="21">
        <v>69</v>
      </c>
      <c r="L22" s="1" t="str">
        <f t="shared" si="2"/>
        <v>2.5</v>
      </c>
      <c r="M22" s="21">
        <v>74</v>
      </c>
      <c r="N22" s="1" t="str">
        <f t="shared" si="3"/>
        <v>3</v>
      </c>
      <c r="O22" s="21">
        <v>75</v>
      </c>
      <c r="P22" s="1" t="str">
        <f t="shared" si="4"/>
        <v>3.5</v>
      </c>
      <c r="Q22" s="21">
        <v>87</v>
      </c>
      <c r="R22" s="1" t="str">
        <f t="shared" si="5"/>
        <v>4</v>
      </c>
      <c r="S22" s="21">
        <v>80</v>
      </c>
      <c r="T22" s="1" t="str">
        <f t="shared" si="6"/>
        <v>4</v>
      </c>
      <c r="U22" s="21">
        <v>68</v>
      </c>
      <c r="V22" s="1" t="str">
        <f t="shared" si="7"/>
        <v>2.5</v>
      </c>
      <c r="W22" s="21">
        <v>64</v>
      </c>
      <c r="X22" s="1" t="str">
        <f t="shared" si="8"/>
        <v>2</v>
      </c>
      <c r="Y22" s="61">
        <f t="shared" si="12"/>
        <v>2.537037037037037</v>
      </c>
      <c r="Z22" s="1" t="s">
        <v>801</v>
      </c>
      <c r="AA22" s="21">
        <v>64</v>
      </c>
      <c r="AB22" s="1" t="str">
        <f t="shared" si="9"/>
        <v>2</v>
      </c>
      <c r="AC22" s="21">
        <v>76</v>
      </c>
      <c r="AD22" s="1" t="str">
        <f t="shared" si="10"/>
        <v>3.5</v>
      </c>
      <c r="AE22" s="46" t="s">
        <v>783</v>
      </c>
      <c r="AF22" s="46" t="s">
        <v>783</v>
      </c>
      <c r="AG22" s="9" t="s">
        <v>795</v>
      </c>
      <c r="AH22" s="46" t="s">
        <v>783</v>
      </c>
    </row>
    <row r="23" spans="1:34" ht="20.25" customHeight="1">
      <c r="A23" s="1">
        <v>19</v>
      </c>
      <c r="B23" s="1">
        <v>3959</v>
      </c>
      <c r="C23" s="3" t="s">
        <v>729</v>
      </c>
      <c r="D23" s="1" t="s">
        <v>45</v>
      </c>
      <c r="E23" s="21">
        <v>80</v>
      </c>
      <c r="F23" s="1" t="str">
        <f t="shared" si="11"/>
        <v>4</v>
      </c>
      <c r="G23" s="21">
        <v>57</v>
      </c>
      <c r="H23" s="1" t="str">
        <f t="shared" si="0"/>
        <v>1.5</v>
      </c>
      <c r="I23" s="21">
        <v>76</v>
      </c>
      <c r="J23" s="1" t="str">
        <f t="shared" si="1"/>
        <v>3.5</v>
      </c>
      <c r="K23" s="21">
        <v>78</v>
      </c>
      <c r="L23" s="1" t="str">
        <f t="shared" si="2"/>
        <v>3.5</v>
      </c>
      <c r="M23" s="21">
        <v>66</v>
      </c>
      <c r="N23" s="1" t="str">
        <f t="shared" si="3"/>
        <v>2.5</v>
      </c>
      <c r="O23" s="21">
        <v>80</v>
      </c>
      <c r="P23" s="1" t="str">
        <f t="shared" si="4"/>
        <v>4</v>
      </c>
      <c r="Q23" s="21">
        <v>87</v>
      </c>
      <c r="R23" s="1" t="str">
        <f t="shared" si="5"/>
        <v>4</v>
      </c>
      <c r="S23" s="21">
        <v>81</v>
      </c>
      <c r="T23" s="1" t="str">
        <f t="shared" si="6"/>
        <v>4</v>
      </c>
      <c r="U23" s="21">
        <v>66</v>
      </c>
      <c r="V23" s="1" t="str">
        <f t="shared" si="7"/>
        <v>2.5</v>
      </c>
      <c r="W23" s="21">
        <v>65</v>
      </c>
      <c r="X23" s="1" t="str">
        <f t="shared" si="8"/>
        <v>2.5</v>
      </c>
      <c r="Y23" s="61">
        <f t="shared" si="12"/>
        <v>2.9074074074074074</v>
      </c>
      <c r="Z23" s="1" t="s">
        <v>801</v>
      </c>
      <c r="AA23" s="21">
        <v>68</v>
      </c>
      <c r="AB23" s="1" t="str">
        <f t="shared" si="9"/>
        <v>2.5</v>
      </c>
      <c r="AC23" s="21">
        <v>83</v>
      </c>
      <c r="AD23" s="1" t="str">
        <f t="shared" si="10"/>
        <v>4</v>
      </c>
      <c r="AE23" s="46" t="s">
        <v>783</v>
      </c>
      <c r="AF23" s="46" t="s">
        <v>783</v>
      </c>
      <c r="AG23" s="9" t="s">
        <v>796</v>
      </c>
      <c r="AH23" s="46" t="s">
        <v>783</v>
      </c>
    </row>
    <row r="24" spans="1:34" ht="20.25" customHeight="1">
      <c r="A24" s="1">
        <v>20</v>
      </c>
      <c r="B24" s="1">
        <v>3960</v>
      </c>
      <c r="C24" s="3" t="s">
        <v>730</v>
      </c>
      <c r="D24" s="1" t="s">
        <v>45</v>
      </c>
      <c r="E24" s="21">
        <v>66</v>
      </c>
      <c r="F24" s="1" t="str">
        <f t="shared" si="11"/>
        <v>2.5</v>
      </c>
      <c r="G24" s="21">
        <v>65</v>
      </c>
      <c r="H24" s="1" t="str">
        <f t="shared" si="0"/>
        <v>2.5</v>
      </c>
      <c r="I24" s="21">
        <v>67</v>
      </c>
      <c r="J24" s="1" t="str">
        <f t="shared" si="1"/>
        <v>2.5</v>
      </c>
      <c r="K24" s="21">
        <v>72</v>
      </c>
      <c r="L24" s="1" t="str">
        <f t="shared" si="2"/>
        <v>3</v>
      </c>
      <c r="M24" s="21">
        <v>69</v>
      </c>
      <c r="N24" s="1" t="str">
        <f t="shared" si="3"/>
        <v>2.5</v>
      </c>
      <c r="O24" s="21">
        <v>77</v>
      </c>
      <c r="P24" s="1" t="str">
        <f t="shared" si="4"/>
        <v>3.5</v>
      </c>
      <c r="Q24" s="21">
        <v>88</v>
      </c>
      <c r="R24" s="1" t="str">
        <f t="shared" si="5"/>
        <v>4</v>
      </c>
      <c r="S24" s="21">
        <v>83</v>
      </c>
      <c r="T24" s="1" t="str">
        <f t="shared" si="6"/>
        <v>4</v>
      </c>
      <c r="U24" s="21">
        <v>54</v>
      </c>
      <c r="V24" s="1" t="str">
        <f t="shared" si="7"/>
        <v>1</v>
      </c>
      <c r="W24" s="21">
        <v>70</v>
      </c>
      <c r="X24" s="1" t="str">
        <f t="shared" si="8"/>
        <v>3</v>
      </c>
      <c r="Y24" s="61">
        <f t="shared" si="12"/>
        <v>2.7962962962962963</v>
      </c>
      <c r="Z24" s="1" t="s">
        <v>801</v>
      </c>
      <c r="AA24" s="21">
        <v>69</v>
      </c>
      <c r="AB24" s="1" t="str">
        <f t="shared" si="9"/>
        <v>2.5</v>
      </c>
      <c r="AC24" s="21">
        <v>82</v>
      </c>
      <c r="AD24" s="1" t="str">
        <f t="shared" si="10"/>
        <v>4</v>
      </c>
      <c r="AE24" s="46" t="s">
        <v>783</v>
      </c>
      <c r="AF24" s="46" t="s">
        <v>783</v>
      </c>
      <c r="AG24" s="9" t="s">
        <v>788</v>
      </c>
      <c r="AH24" s="46" t="s">
        <v>783</v>
      </c>
    </row>
    <row r="25" spans="1:34" ht="20.25" customHeight="1">
      <c r="A25" s="1">
        <v>21</v>
      </c>
      <c r="B25" s="1">
        <v>3961</v>
      </c>
      <c r="C25" s="3" t="s">
        <v>731</v>
      </c>
      <c r="D25" s="1" t="s">
        <v>46</v>
      </c>
      <c r="E25" s="21">
        <v>62</v>
      </c>
      <c r="F25" s="1" t="str">
        <f t="shared" si="11"/>
        <v>2</v>
      </c>
      <c r="G25" s="21">
        <v>62</v>
      </c>
      <c r="H25" s="1" t="str">
        <f t="shared" si="0"/>
        <v>2</v>
      </c>
      <c r="I25" s="21">
        <v>74</v>
      </c>
      <c r="J25" s="1" t="str">
        <f t="shared" si="1"/>
        <v>3</v>
      </c>
      <c r="K25" s="21">
        <v>63</v>
      </c>
      <c r="L25" s="1" t="str">
        <f t="shared" si="2"/>
        <v>2</v>
      </c>
      <c r="M25" s="21">
        <v>57</v>
      </c>
      <c r="N25" s="1" t="str">
        <f t="shared" si="3"/>
        <v>1.5</v>
      </c>
      <c r="O25" s="21">
        <v>63</v>
      </c>
      <c r="P25" s="1" t="str">
        <f t="shared" si="4"/>
        <v>2</v>
      </c>
      <c r="Q25" s="21">
        <v>81</v>
      </c>
      <c r="R25" s="1" t="str">
        <f t="shared" si="5"/>
        <v>4</v>
      </c>
      <c r="S25" s="21">
        <v>80</v>
      </c>
      <c r="T25" s="1" t="str">
        <f t="shared" si="6"/>
        <v>4</v>
      </c>
      <c r="U25" s="21">
        <v>0</v>
      </c>
      <c r="V25" s="1" t="str">
        <f t="shared" si="7"/>
        <v>ร</v>
      </c>
      <c r="W25" s="21">
        <v>77</v>
      </c>
      <c r="X25" s="1" t="str">
        <f t="shared" si="8"/>
        <v>3.5</v>
      </c>
      <c r="Y25" s="61" t="e">
        <f t="shared" si="12"/>
        <v>#VALUE!</v>
      </c>
      <c r="Z25" s="1" t="s">
        <v>801</v>
      </c>
      <c r="AA25" s="21">
        <v>73</v>
      </c>
      <c r="AB25" s="1" t="str">
        <f t="shared" si="9"/>
        <v>3</v>
      </c>
      <c r="AC25" s="21">
        <v>0</v>
      </c>
      <c r="AD25" s="1" t="str">
        <f t="shared" si="10"/>
        <v>ร</v>
      </c>
      <c r="AE25" s="46" t="s">
        <v>783</v>
      </c>
      <c r="AF25" s="46" t="s">
        <v>783</v>
      </c>
      <c r="AG25" s="9" t="s">
        <v>789</v>
      </c>
      <c r="AH25" s="46" t="s">
        <v>783</v>
      </c>
    </row>
    <row r="26" spans="1:34" ht="20.25" customHeight="1">
      <c r="A26" s="1">
        <v>22</v>
      </c>
      <c r="B26" s="1">
        <v>3962</v>
      </c>
      <c r="C26" s="3" t="s">
        <v>732</v>
      </c>
      <c r="D26" s="1" t="s">
        <v>46</v>
      </c>
      <c r="E26" s="21">
        <v>76</v>
      </c>
      <c r="F26" s="1" t="str">
        <f t="shared" si="11"/>
        <v>3.5</v>
      </c>
      <c r="G26" s="21">
        <v>59</v>
      </c>
      <c r="H26" s="1" t="str">
        <f t="shared" si="0"/>
        <v>1.5</v>
      </c>
      <c r="I26" s="21">
        <v>76</v>
      </c>
      <c r="J26" s="1" t="str">
        <f t="shared" si="1"/>
        <v>3.5</v>
      </c>
      <c r="K26" s="21">
        <v>71</v>
      </c>
      <c r="L26" s="1" t="str">
        <f t="shared" si="2"/>
        <v>3</v>
      </c>
      <c r="M26" s="21">
        <v>69</v>
      </c>
      <c r="N26" s="1" t="str">
        <f t="shared" si="3"/>
        <v>2.5</v>
      </c>
      <c r="O26" s="21">
        <v>75</v>
      </c>
      <c r="P26" s="1" t="str">
        <f t="shared" si="4"/>
        <v>3.5</v>
      </c>
      <c r="Q26" s="21">
        <v>84</v>
      </c>
      <c r="R26" s="1" t="str">
        <f t="shared" si="5"/>
        <v>4</v>
      </c>
      <c r="S26" s="21">
        <v>88</v>
      </c>
      <c r="T26" s="1" t="str">
        <f t="shared" si="6"/>
        <v>4</v>
      </c>
      <c r="U26" s="21">
        <v>50</v>
      </c>
      <c r="V26" s="1" t="str">
        <f t="shared" si="7"/>
        <v>1</v>
      </c>
      <c r="W26" s="21">
        <v>76</v>
      </c>
      <c r="X26" s="1" t="str">
        <f t="shared" si="8"/>
        <v>3.5</v>
      </c>
      <c r="Y26" s="61">
        <f t="shared" si="12"/>
        <v>3.1296296296296298</v>
      </c>
      <c r="Z26" s="1" t="s">
        <v>801</v>
      </c>
      <c r="AA26" s="21">
        <v>62</v>
      </c>
      <c r="AB26" s="1" t="str">
        <f t="shared" si="9"/>
        <v>2</v>
      </c>
      <c r="AC26" s="21">
        <v>78</v>
      </c>
      <c r="AD26" s="1" t="str">
        <f t="shared" si="10"/>
        <v>3.5</v>
      </c>
      <c r="AE26" s="46" t="s">
        <v>783</v>
      </c>
      <c r="AF26" s="46" t="s">
        <v>783</v>
      </c>
      <c r="AG26" s="9" t="s">
        <v>791</v>
      </c>
      <c r="AH26" s="46" t="s">
        <v>783</v>
      </c>
    </row>
    <row r="27" spans="1:34" s="24" customFormat="1" ht="20.25" customHeight="1">
      <c r="A27" s="1">
        <v>23</v>
      </c>
      <c r="B27" s="1">
        <v>3963</v>
      </c>
      <c r="C27" s="3" t="s">
        <v>733</v>
      </c>
      <c r="D27" s="1" t="s">
        <v>172</v>
      </c>
      <c r="E27" s="21">
        <v>72</v>
      </c>
      <c r="F27" s="1" t="str">
        <f t="shared" si="11"/>
        <v>3</v>
      </c>
      <c r="G27" s="21">
        <v>56</v>
      </c>
      <c r="H27" s="1" t="str">
        <f t="shared" si="0"/>
        <v>1.5</v>
      </c>
      <c r="I27" s="21">
        <v>60</v>
      </c>
      <c r="J27" s="1" t="str">
        <f t="shared" si="1"/>
        <v>2</v>
      </c>
      <c r="K27" s="21">
        <v>62</v>
      </c>
      <c r="L27" s="1" t="str">
        <f t="shared" si="2"/>
        <v>2</v>
      </c>
      <c r="M27" s="21">
        <v>0</v>
      </c>
      <c r="N27" s="1" t="str">
        <f t="shared" si="3"/>
        <v>ร</v>
      </c>
      <c r="O27" s="21">
        <v>70</v>
      </c>
      <c r="P27" s="1" t="str">
        <f t="shared" si="4"/>
        <v>3</v>
      </c>
      <c r="Q27" s="21">
        <v>82</v>
      </c>
      <c r="R27" s="1" t="str">
        <f t="shared" si="5"/>
        <v>4</v>
      </c>
      <c r="S27" s="21">
        <v>55</v>
      </c>
      <c r="T27" s="1" t="str">
        <f t="shared" si="6"/>
        <v>1.5</v>
      </c>
      <c r="U27" s="21">
        <v>0</v>
      </c>
      <c r="V27" s="1" t="str">
        <f t="shared" si="7"/>
        <v>ร</v>
      </c>
      <c r="W27" s="21">
        <v>90</v>
      </c>
      <c r="X27" s="1" t="str">
        <f t="shared" si="8"/>
        <v>4</v>
      </c>
      <c r="Y27" s="61" t="e">
        <f t="shared" si="12"/>
        <v>#VALUE!</v>
      </c>
      <c r="Z27" s="1" t="s">
        <v>803</v>
      </c>
      <c r="AA27" s="21">
        <v>74</v>
      </c>
      <c r="AB27" s="1" t="str">
        <f t="shared" si="9"/>
        <v>3</v>
      </c>
      <c r="AC27" s="21">
        <v>82</v>
      </c>
      <c r="AD27" s="1" t="str">
        <f t="shared" si="10"/>
        <v>4</v>
      </c>
      <c r="AE27" s="46" t="s">
        <v>783</v>
      </c>
      <c r="AF27" s="46" t="s">
        <v>783</v>
      </c>
      <c r="AG27" s="9" t="s">
        <v>795</v>
      </c>
      <c r="AH27" s="46" t="s">
        <v>783</v>
      </c>
    </row>
    <row r="28" spans="1:34" ht="20.25" customHeight="1">
      <c r="A28" s="1">
        <v>24</v>
      </c>
      <c r="B28" s="1">
        <v>3964</v>
      </c>
      <c r="C28" s="3" t="s">
        <v>734</v>
      </c>
      <c r="D28" s="1" t="s">
        <v>621</v>
      </c>
      <c r="E28" s="21">
        <v>52</v>
      </c>
      <c r="F28" s="1" t="str">
        <f t="shared" si="11"/>
        <v>1</v>
      </c>
      <c r="G28" s="21">
        <v>57</v>
      </c>
      <c r="H28" s="1" t="str">
        <f t="shared" si="0"/>
        <v>1.5</v>
      </c>
      <c r="I28" s="21">
        <v>52</v>
      </c>
      <c r="J28" s="1" t="str">
        <f t="shared" si="1"/>
        <v>1</v>
      </c>
      <c r="K28" s="21">
        <v>0</v>
      </c>
      <c r="L28" s="1" t="str">
        <f t="shared" si="2"/>
        <v>ร</v>
      </c>
      <c r="M28" s="21">
        <v>0</v>
      </c>
      <c r="N28" s="1" t="str">
        <f t="shared" si="3"/>
        <v>ร</v>
      </c>
      <c r="O28" s="21">
        <v>70</v>
      </c>
      <c r="P28" s="1" t="str">
        <f t="shared" si="4"/>
        <v>3</v>
      </c>
      <c r="Q28" s="21">
        <v>50</v>
      </c>
      <c r="R28" s="1" t="str">
        <f t="shared" si="5"/>
        <v>1</v>
      </c>
      <c r="S28" s="21">
        <v>50</v>
      </c>
      <c r="T28" s="1" t="str">
        <f t="shared" si="6"/>
        <v>1</v>
      </c>
      <c r="U28" s="21">
        <v>0</v>
      </c>
      <c r="V28" s="1" t="str">
        <f t="shared" si="7"/>
        <v>ร</v>
      </c>
      <c r="W28" s="21">
        <v>75</v>
      </c>
      <c r="X28" s="1" t="str">
        <f t="shared" si="8"/>
        <v>3.5</v>
      </c>
      <c r="Y28" s="61" t="e">
        <f t="shared" si="12"/>
        <v>#VALUE!</v>
      </c>
      <c r="Z28" s="1" t="s">
        <v>803</v>
      </c>
      <c r="AA28" s="21">
        <v>60</v>
      </c>
      <c r="AB28" s="1" t="str">
        <f t="shared" si="9"/>
        <v>2</v>
      </c>
      <c r="AC28" s="21">
        <v>0</v>
      </c>
      <c r="AD28" s="1" t="str">
        <f t="shared" si="10"/>
        <v>ร</v>
      </c>
      <c r="AE28" s="46" t="s">
        <v>783</v>
      </c>
      <c r="AF28" s="46" t="s">
        <v>783</v>
      </c>
      <c r="AG28" s="9" t="s">
        <v>87</v>
      </c>
      <c r="AH28" s="46" t="s">
        <v>783</v>
      </c>
    </row>
    <row r="29" spans="1:34" ht="20.25" customHeight="1">
      <c r="A29" s="1">
        <v>25</v>
      </c>
      <c r="B29" s="1">
        <v>3965</v>
      </c>
      <c r="C29" s="3" t="s">
        <v>735</v>
      </c>
      <c r="D29" s="1" t="s">
        <v>173</v>
      </c>
      <c r="E29" s="21">
        <v>66</v>
      </c>
      <c r="F29" s="1" t="str">
        <f t="shared" si="11"/>
        <v>2.5</v>
      </c>
      <c r="G29" s="21">
        <v>57</v>
      </c>
      <c r="H29" s="1" t="str">
        <f t="shared" si="0"/>
        <v>1.5</v>
      </c>
      <c r="I29" s="21">
        <v>54</v>
      </c>
      <c r="J29" s="1" t="str">
        <f t="shared" si="1"/>
        <v>1</v>
      </c>
      <c r="K29" s="21">
        <v>0</v>
      </c>
      <c r="L29" s="1" t="str">
        <f t="shared" si="2"/>
        <v>ร</v>
      </c>
      <c r="M29" s="21">
        <v>0</v>
      </c>
      <c r="N29" s="1" t="str">
        <f t="shared" si="3"/>
        <v>ร</v>
      </c>
      <c r="O29" s="21">
        <v>70</v>
      </c>
      <c r="P29" s="1" t="str">
        <f t="shared" si="4"/>
        <v>3</v>
      </c>
      <c r="Q29" s="21">
        <v>68</v>
      </c>
      <c r="R29" s="1" t="str">
        <f t="shared" si="5"/>
        <v>2.5</v>
      </c>
      <c r="S29" s="21">
        <v>51</v>
      </c>
      <c r="T29" s="1" t="str">
        <f t="shared" si="6"/>
        <v>1</v>
      </c>
      <c r="U29" s="21">
        <v>0</v>
      </c>
      <c r="V29" s="1" t="str">
        <f t="shared" si="7"/>
        <v>ร</v>
      </c>
      <c r="W29" s="21">
        <v>90</v>
      </c>
      <c r="X29" s="1" t="str">
        <f t="shared" si="8"/>
        <v>4</v>
      </c>
      <c r="Y29" s="61" t="e">
        <f t="shared" si="12"/>
        <v>#VALUE!</v>
      </c>
      <c r="Z29" s="1" t="s">
        <v>803</v>
      </c>
      <c r="AA29" s="21">
        <v>76</v>
      </c>
      <c r="AB29" s="1" t="str">
        <f t="shared" si="9"/>
        <v>3.5</v>
      </c>
      <c r="AC29" s="21">
        <v>77</v>
      </c>
      <c r="AD29" s="1" t="str">
        <f t="shared" si="10"/>
        <v>3.5</v>
      </c>
      <c r="AE29" s="46" t="s">
        <v>783</v>
      </c>
      <c r="AF29" s="46" t="s">
        <v>783</v>
      </c>
      <c r="AG29" s="9" t="s">
        <v>795</v>
      </c>
      <c r="AH29" s="46" t="s">
        <v>783</v>
      </c>
    </row>
    <row r="30" spans="1:34" ht="20.25" customHeight="1">
      <c r="A30" s="1">
        <v>26</v>
      </c>
      <c r="B30" s="1">
        <v>3966</v>
      </c>
      <c r="C30" s="3" t="s">
        <v>736</v>
      </c>
      <c r="D30" s="1" t="s">
        <v>286</v>
      </c>
      <c r="E30" s="21">
        <v>65</v>
      </c>
      <c r="F30" s="1" t="str">
        <f t="shared" si="11"/>
        <v>2.5</v>
      </c>
      <c r="G30" s="21">
        <v>50</v>
      </c>
      <c r="H30" s="1" t="str">
        <f t="shared" si="0"/>
        <v>1</v>
      </c>
      <c r="I30" s="21">
        <v>64</v>
      </c>
      <c r="J30" s="1" t="str">
        <f t="shared" si="1"/>
        <v>2</v>
      </c>
      <c r="K30" s="21">
        <v>0</v>
      </c>
      <c r="L30" s="1" t="str">
        <f t="shared" si="2"/>
        <v>ร</v>
      </c>
      <c r="M30" s="21">
        <v>0</v>
      </c>
      <c r="N30" s="1" t="str">
        <f t="shared" si="3"/>
        <v>ร</v>
      </c>
      <c r="O30" s="21">
        <v>0</v>
      </c>
      <c r="P30" s="1" t="str">
        <f t="shared" si="4"/>
        <v>ร</v>
      </c>
      <c r="Q30" s="21">
        <v>71</v>
      </c>
      <c r="R30" s="1" t="str">
        <f t="shared" si="5"/>
        <v>3</v>
      </c>
      <c r="S30" s="21">
        <v>50</v>
      </c>
      <c r="T30" s="1" t="str">
        <f t="shared" si="6"/>
        <v>1</v>
      </c>
      <c r="U30" s="21">
        <v>0</v>
      </c>
      <c r="V30" s="1" t="str">
        <f t="shared" si="7"/>
        <v>ร</v>
      </c>
      <c r="W30" s="21">
        <v>72</v>
      </c>
      <c r="X30" s="1" t="str">
        <f t="shared" si="8"/>
        <v>3</v>
      </c>
      <c r="Y30" s="61" t="e">
        <f t="shared" si="12"/>
        <v>#VALUE!</v>
      </c>
      <c r="Z30" s="1" t="s">
        <v>803</v>
      </c>
      <c r="AA30" s="21">
        <v>50</v>
      </c>
      <c r="AB30" s="1" t="str">
        <f t="shared" si="9"/>
        <v>1</v>
      </c>
      <c r="AC30" s="21">
        <v>0</v>
      </c>
      <c r="AD30" s="1" t="str">
        <f t="shared" si="10"/>
        <v>ร</v>
      </c>
      <c r="AE30" s="46" t="s">
        <v>783</v>
      </c>
      <c r="AF30" s="46" t="s">
        <v>783</v>
      </c>
      <c r="AG30" s="9" t="s">
        <v>795</v>
      </c>
      <c r="AH30" s="46" t="s">
        <v>783</v>
      </c>
    </row>
    <row r="31" spans="1:34" ht="20.25" customHeight="1">
      <c r="A31" s="1">
        <v>27</v>
      </c>
      <c r="B31" s="1">
        <v>3967</v>
      </c>
      <c r="C31" s="3" t="s">
        <v>737</v>
      </c>
      <c r="D31" s="1" t="s">
        <v>171</v>
      </c>
      <c r="E31" s="21">
        <v>54</v>
      </c>
      <c r="F31" s="1" t="str">
        <f t="shared" si="11"/>
        <v>1</v>
      </c>
      <c r="G31" s="21">
        <v>60</v>
      </c>
      <c r="H31" s="1" t="str">
        <f t="shared" si="0"/>
        <v>2</v>
      </c>
      <c r="I31" s="21">
        <v>50</v>
      </c>
      <c r="J31" s="1" t="str">
        <f t="shared" si="1"/>
        <v>1</v>
      </c>
      <c r="K31" s="21">
        <v>0</v>
      </c>
      <c r="L31" s="1" t="str">
        <f t="shared" si="2"/>
        <v>ร</v>
      </c>
      <c r="M31" s="21">
        <v>0</v>
      </c>
      <c r="N31" s="1" t="str">
        <f t="shared" si="3"/>
        <v>ร</v>
      </c>
      <c r="O31" s="21">
        <v>0</v>
      </c>
      <c r="P31" s="1" t="str">
        <f t="shared" si="4"/>
        <v>ร</v>
      </c>
      <c r="Q31" s="21">
        <v>50</v>
      </c>
      <c r="R31" s="1" t="str">
        <f t="shared" si="5"/>
        <v>1</v>
      </c>
      <c r="S31" s="21">
        <v>50</v>
      </c>
      <c r="T31" s="1" t="str">
        <f t="shared" si="6"/>
        <v>1</v>
      </c>
      <c r="U31" s="21">
        <v>0</v>
      </c>
      <c r="V31" s="1" t="str">
        <f t="shared" si="7"/>
        <v>ร</v>
      </c>
      <c r="W31" s="21">
        <v>0</v>
      </c>
      <c r="X31" s="1" t="str">
        <f t="shared" si="8"/>
        <v>ร</v>
      </c>
      <c r="Y31" s="61" t="e">
        <f t="shared" si="12"/>
        <v>#VALUE!</v>
      </c>
      <c r="Z31" s="1" t="s">
        <v>803</v>
      </c>
      <c r="AA31" s="21">
        <v>59</v>
      </c>
      <c r="AB31" s="1" t="str">
        <f t="shared" si="9"/>
        <v>1.5</v>
      </c>
      <c r="AC31" s="21">
        <v>76</v>
      </c>
      <c r="AD31" s="1" t="str">
        <f t="shared" si="10"/>
        <v>3.5</v>
      </c>
      <c r="AE31" s="46" t="s">
        <v>784</v>
      </c>
      <c r="AF31" s="46" t="s">
        <v>783</v>
      </c>
      <c r="AG31" s="9" t="s">
        <v>795</v>
      </c>
      <c r="AH31" s="46" t="s">
        <v>783</v>
      </c>
    </row>
    <row r="32" spans="1:34" ht="20.25" customHeight="1">
      <c r="A32" s="1">
        <v>28</v>
      </c>
      <c r="B32" s="1">
        <v>3968</v>
      </c>
      <c r="C32" s="3" t="s">
        <v>738</v>
      </c>
      <c r="D32" s="1" t="s">
        <v>172</v>
      </c>
      <c r="E32" s="21">
        <v>56</v>
      </c>
      <c r="F32" s="1" t="str">
        <f t="shared" si="11"/>
        <v>1.5</v>
      </c>
      <c r="G32" s="21">
        <v>60</v>
      </c>
      <c r="H32" s="1" t="str">
        <f t="shared" si="0"/>
        <v>2</v>
      </c>
      <c r="I32" s="21">
        <v>0</v>
      </c>
      <c r="J32" s="1" t="str">
        <f t="shared" si="1"/>
        <v>ร</v>
      </c>
      <c r="K32" s="21">
        <v>0</v>
      </c>
      <c r="L32" s="1" t="str">
        <f t="shared" si="2"/>
        <v>ร</v>
      </c>
      <c r="M32" s="21">
        <v>0</v>
      </c>
      <c r="N32" s="1" t="str">
        <f t="shared" si="3"/>
        <v>ร</v>
      </c>
      <c r="O32" s="21">
        <v>70</v>
      </c>
      <c r="P32" s="1" t="str">
        <f t="shared" si="4"/>
        <v>3</v>
      </c>
      <c r="Q32" s="21">
        <v>55</v>
      </c>
      <c r="R32" s="1" t="str">
        <f t="shared" si="5"/>
        <v>1.5</v>
      </c>
      <c r="S32" s="21">
        <v>51</v>
      </c>
      <c r="T32" s="1" t="str">
        <f t="shared" si="6"/>
        <v>1</v>
      </c>
      <c r="U32" s="21">
        <v>0</v>
      </c>
      <c r="V32" s="1" t="str">
        <f t="shared" si="7"/>
        <v>ร</v>
      </c>
      <c r="W32" s="21">
        <v>82</v>
      </c>
      <c r="X32" s="1" t="str">
        <f t="shared" si="8"/>
        <v>4</v>
      </c>
      <c r="Y32" s="61" t="e">
        <f t="shared" si="12"/>
        <v>#VALUE!</v>
      </c>
      <c r="Z32" s="1" t="s">
        <v>803</v>
      </c>
      <c r="AA32" s="21">
        <v>59</v>
      </c>
      <c r="AB32" s="1" t="str">
        <f t="shared" si="9"/>
        <v>1.5</v>
      </c>
      <c r="AC32" s="21">
        <v>77</v>
      </c>
      <c r="AD32" s="1" t="str">
        <f t="shared" si="10"/>
        <v>3.5</v>
      </c>
      <c r="AE32" s="46" t="s">
        <v>783</v>
      </c>
      <c r="AF32" s="46" t="s">
        <v>783</v>
      </c>
      <c r="AG32" s="9" t="s">
        <v>795</v>
      </c>
      <c r="AH32" s="46" t="s">
        <v>783</v>
      </c>
    </row>
    <row r="33" spans="1:34" ht="20.25" customHeight="1">
      <c r="A33" s="74">
        <v>29</v>
      </c>
      <c r="B33" s="74">
        <v>3969</v>
      </c>
      <c r="C33" s="75" t="s">
        <v>739</v>
      </c>
      <c r="D33" s="74" t="s">
        <v>171</v>
      </c>
      <c r="E33" s="76"/>
      <c r="F33" s="74" t="str">
        <f t="shared" si="11"/>
        <v>ร</v>
      </c>
      <c r="G33" s="76"/>
      <c r="H33" s="74" t="str">
        <f t="shared" si="0"/>
        <v>ร</v>
      </c>
      <c r="I33" s="76"/>
      <c r="J33" s="74" t="str">
        <f t="shared" si="1"/>
        <v>ร</v>
      </c>
      <c r="K33" s="76"/>
      <c r="L33" s="74" t="str">
        <f t="shared" si="2"/>
        <v>ร</v>
      </c>
      <c r="M33" s="76"/>
      <c r="N33" s="74" t="str">
        <f t="shared" si="3"/>
        <v>ร</v>
      </c>
      <c r="O33" s="76">
        <v>0</v>
      </c>
      <c r="P33" s="74" t="str">
        <f t="shared" si="4"/>
        <v>ร</v>
      </c>
      <c r="Q33" s="76"/>
      <c r="R33" s="74" t="str">
        <f t="shared" si="5"/>
        <v>ร</v>
      </c>
      <c r="S33" s="76"/>
      <c r="T33" s="74" t="str">
        <f t="shared" si="6"/>
        <v>ร</v>
      </c>
      <c r="U33" s="76">
        <v>0</v>
      </c>
      <c r="V33" s="74" t="str">
        <f t="shared" si="7"/>
        <v>ร</v>
      </c>
      <c r="W33" s="76">
        <v>0</v>
      </c>
      <c r="X33" s="74" t="str">
        <f t="shared" si="8"/>
        <v>ร</v>
      </c>
      <c r="Y33" s="77" t="e">
        <f t="shared" si="12"/>
        <v>#VALUE!</v>
      </c>
      <c r="Z33" s="74" t="s">
        <v>803</v>
      </c>
      <c r="AA33" s="76"/>
      <c r="AB33" s="74" t="str">
        <f t="shared" si="9"/>
        <v>ร</v>
      </c>
      <c r="AC33" s="76">
        <v>0</v>
      </c>
      <c r="AD33" s="74" t="str">
        <f t="shared" si="10"/>
        <v>ร</v>
      </c>
      <c r="AE33" s="76"/>
      <c r="AF33" s="76"/>
      <c r="AG33" s="74" t="s">
        <v>791</v>
      </c>
      <c r="AH33" s="76" t="s">
        <v>783</v>
      </c>
    </row>
    <row r="34" spans="1:34" ht="20.25" customHeight="1">
      <c r="A34" s="1">
        <v>30</v>
      </c>
      <c r="B34" s="1">
        <v>3970</v>
      </c>
      <c r="C34" s="3" t="s">
        <v>740</v>
      </c>
      <c r="D34" s="1" t="s">
        <v>620</v>
      </c>
      <c r="E34" s="21">
        <v>57</v>
      </c>
      <c r="F34" s="1" t="str">
        <f t="shared" si="11"/>
        <v>1.5</v>
      </c>
      <c r="G34" s="21">
        <v>57</v>
      </c>
      <c r="H34" s="1" t="str">
        <f t="shared" si="0"/>
        <v>1.5</v>
      </c>
      <c r="I34" s="21">
        <v>50</v>
      </c>
      <c r="J34" s="1" t="str">
        <f t="shared" si="1"/>
        <v>1</v>
      </c>
      <c r="K34" s="21">
        <v>63</v>
      </c>
      <c r="L34" s="1" t="str">
        <f t="shared" si="2"/>
        <v>2</v>
      </c>
      <c r="M34" s="21">
        <v>0</v>
      </c>
      <c r="N34" s="1" t="str">
        <f t="shared" si="3"/>
        <v>ร</v>
      </c>
      <c r="O34" s="21">
        <v>0</v>
      </c>
      <c r="P34" s="1" t="str">
        <f t="shared" si="4"/>
        <v>ร</v>
      </c>
      <c r="Q34" s="21">
        <v>68</v>
      </c>
      <c r="R34" s="1" t="str">
        <f t="shared" si="5"/>
        <v>2.5</v>
      </c>
      <c r="S34" s="21">
        <v>50</v>
      </c>
      <c r="T34" s="1" t="str">
        <f t="shared" si="6"/>
        <v>1</v>
      </c>
      <c r="U34" s="21">
        <v>0</v>
      </c>
      <c r="V34" s="1" t="str">
        <f t="shared" si="7"/>
        <v>ร</v>
      </c>
      <c r="W34" s="21">
        <v>78</v>
      </c>
      <c r="X34" s="1" t="str">
        <f t="shared" si="8"/>
        <v>3.5</v>
      </c>
      <c r="Y34" s="61" t="e">
        <f t="shared" si="12"/>
        <v>#VALUE!</v>
      </c>
      <c r="Z34" s="1" t="s">
        <v>803</v>
      </c>
      <c r="AA34" s="21">
        <v>71</v>
      </c>
      <c r="AB34" s="1" t="str">
        <f t="shared" si="9"/>
        <v>3</v>
      </c>
      <c r="AC34" s="21">
        <v>0</v>
      </c>
      <c r="AD34" s="1" t="str">
        <f t="shared" si="10"/>
        <v>ร</v>
      </c>
      <c r="AE34" s="46" t="s">
        <v>784</v>
      </c>
      <c r="AF34" s="46" t="s">
        <v>783</v>
      </c>
      <c r="AG34" s="9" t="s">
        <v>795</v>
      </c>
      <c r="AH34" s="46" t="s">
        <v>783</v>
      </c>
    </row>
    <row r="35" spans="1:34" ht="20.25" customHeight="1">
      <c r="A35" s="1">
        <v>31</v>
      </c>
      <c r="B35" s="1">
        <v>3971</v>
      </c>
      <c r="C35" s="3" t="s">
        <v>741</v>
      </c>
      <c r="D35" s="1" t="s">
        <v>171</v>
      </c>
      <c r="E35" s="21">
        <v>56</v>
      </c>
      <c r="F35" s="1" t="str">
        <f t="shared" si="11"/>
        <v>1.5</v>
      </c>
      <c r="G35" s="21">
        <v>50</v>
      </c>
      <c r="H35" s="1" t="str">
        <f t="shared" si="0"/>
        <v>1</v>
      </c>
      <c r="I35" s="21">
        <v>0</v>
      </c>
      <c r="J35" s="1" t="str">
        <f t="shared" si="1"/>
        <v>ร</v>
      </c>
      <c r="K35" s="21">
        <v>0</v>
      </c>
      <c r="L35" s="1" t="str">
        <f t="shared" si="2"/>
        <v>ร</v>
      </c>
      <c r="M35" s="21">
        <v>0</v>
      </c>
      <c r="N35" s="1" t="str">
        <f t="shared" si="3"/>
        <v>ร</v>
      </c>
      <c r="O35" s="21">
        <v>0</v>
      </c>
      <c r="P35" s="1" t="str">
        <f t="shared" si="4"/>
        <v>ร</v>
      </c>
      <c r="Q35" s="21">
        <v>50</v>
      </c>
      <c r="R35" s="1" t="str">
        <f t="shared" si="5"/>
        <v>1</v>
      </c>
      <c r="S35" s="21">
        <v>50</v>
      </c>
      <c r="T35" s="1" t="str">
        <f t="shared" si="6"/>
        <v>1</v>
      </c>
      <c r="U35" s="21">
        <v>0</v>
      </c>
      <c r="V35" s="1" t="str">
        <f t="shared" si="7"/>
        <v>ร</v>
      </c>
      <c r="W35" s="21">
        <v>70</v>
      </c>
      <c r="X35" s="1" t="str">
        <f t="shared" si="8"/>
        <v>3</v>
      </c>
      <c r="Y35" s="61" t="e">
        <f t="shared" si="12"/>
        <v>#VALUE!</v>
      </c>
      <c r="Z35" s="1" t="s">
        <v>803</v>
      </c>
      <c r="AA35" s="21">
        <v>57</v>
      </c>
      <c r="AB35" s="1" t="str">
        <f t="shared" si="9"/>
        <v>1.5</v>
      </c>
      <c r="AC35" s="21">
        <v>0</v>
      </c>
      <c r="AD35" s="1" t="str">
        <f t="shared" si="10"/>
        <v>ร</v>
      </c>
      <c r="AE35" s="46" t="s">
        <v>784</v>
      </c>
      <c r="AF35" s="46" t="s">
        <v>783</v>
      </c>
      <c r="AG35" s="9" t="s">
        <v>795</v>
      </c>
      <c r="AH35" s="46" t="s">
        <v>783</v>
      </c>
    </row>
    <row r="36" spans="1:34" ht="20.25" customHeight="1">
      <c r="A36" s="1">
        <v>32</v>
      </c>
      <c r="B36" s="1">
        <v>3972</v>
      </c>
      <c r="C36" s="3" t="s">
        <v>742</v>
      </c>
      <c r="D36" s="1" t="s">
        <v>743</v>
      </c>
      <c r="E36" s="21">
        <v>58</v>
      </c>
      <c r="F36" s="1" t="str">
        <f t="shared" si="11"/>
        <v>1.5</v>
      </c>
      <c r="G36" s="21">
        <v>57</v>
      </c>
      <c r="H36" s="1" t="str">
        <f t="shared" si="0"/>
        <v>1.5</v>
      </c>
      <c r="I36" s="21">
        <v>0</v>
      </c>
      <c r="J36" s="1" t="str">
        <f t="shared" si="1"/>
        <v>ร</v>
      </c>
      <c r="K36" s="21">
        <v>0</v>
      </c>
      <c r="L36" s="1" t="str">
        <f t="shared" si="2"/>
        <v>ร</v>
      </c>
      <c r="M36" s="21">
        <v>50</v>
      </c>
      <c r="N36" s="1" t="str">
        <f t="shared" si="3"/>
        <v>1</v>
      </c>
      <c r="O36" s="21">
        <v>70</v>
      </c>
      <c r="P36" s="1" t="str">
        <f t="shared" si="4"/>
        <v>3</v>
      </c>
      <c r="Q36" s="21">
        <v>63</v>
      </c>
      <c r="R36" s="1" t="str">
        <f t="shared" si="5"/>
        <v>2</v>
      </c>
      <c r="S36" s="21">
        <v>51</v>
      </c>
      <c r="T36" s="1" t="str">
        <f t="shared" si="6"/>
        <v>1</v>
      </c>
      <c r="U36" s="21">
        <v>0</v>
      </c>
      <c r="V36" s="1" t="str">
        <f t="shared" si="7"/>
        <v>ร</v>
      </c>
      <c r="W36" s="21">
        <v>75</v>
      </c>
      <c r="X36" s="1" t="str">
        <f t="shared" si="8"/>
        <v>3.5</v>
      </c>
      <c r="Y36" s="61" t="e">
        <f t="shared" si="12"/>
        <v>#VALUE!</v>
      </c>
      <c r="Z36" s="1" t="s">
        <v>803</v>
      </c>
      <c r="AA36" s="21">
        <v>57</v>
      </c>
      <c r="AB36" s="1" t="str">
        <f t="shared" si="9"/>
        <v>1.5</v>
      </c>
      <c r="AC36" s="21">
        <v>0</v>
      </c>
      <c r="AD36" s="1" t="str">
        <f t="shared" si="10"/>
        <v>ร</v>
      </c>
      <c r="AE36" s="46" t="s">
        <v>783</v>
      </c>
      <c r="AF36" s="46" t="s">
        <v>783</v>
      </c>
      <c r="AG36" s="9" t="s">
        <v>791</v>
      </c>
      <c r="AH36" s="46" t="s">
        <v>783</v>
      </c>
    </row>
    <row r="37" spans="1:34" ht="20.25" customHeight="1">
      <c r="A37" s="1">
        <v>33</v>
      </c>
      <c r="B37" s="1">
        <v>3973</v>
      </c>
      <c r="C37" s="3" t="s">
        <v>744</v>
      </c>
      <c r="D37" s="1" t="s">
        <v>171</v>
      </c>
      <c r="E37" s="21">
        <v>57</v>
      </c>
      <c r="F37" s="1" t="str">
        <f t="shared" si="11"/>
        <v>1.5</v>
      </c>
      <c r="G37" s="21">
        <v>52</v>
      </c>
      <c r="H37" s="1" t="str">
        <f t="shared" si="0"/>
        <v>1</v>
      </c>
      <c r="I37" s="21">
        <v>0</v>
      </c>
      <c r="J37" s="1" t="str">
        <f t="shared" si="1"/>
        <v>ร</v>
      </c>
      <c r="K37" s="21">
        <v>0</v>
      </c>
      <c r="L37" s="1" t="str">
        <f t="shared" si="2"/>
        <v>ร</v>
      </c>
      <c r="M37" s="21">
        <v>0</v>
      </c>
      <c r="N37" s="1" t="str">
        <f t="shared" si="3"/>
        <v>ร</v>
      </c>
      <c r="O37" s="21">
        <v>0</v>
      </c>
      <c r="P37" s="1" t="str">
        <f t="shared" si="4"/>
        <v>ร</v>
      </c>
      <c r="Q37" s="21">
        <v>50</v>
      </c>
      <c r="R37" s="1" t="str">
        <f t="shared" si="5"/>
        <v>1</v>
      </c>
      <c r="S37" s="21">
        <v>57</v>
      </c>
      <c r="T37" s="1" t="str">
        <f t="shared" si="6"/>
        <v>1.5</v>
      </c>
      <c r="U37" s="21">
        <v>0</v>
      </c>
      <c r="V37" s="1" t="str">
        <f t="shared" si="7"/>
        <v>ร</v>
      </c>
      <c r="W37" s="21">
        <v>0</v>
      </c>
      <c r="X37" s="1" t="str">
        <f t="shared" si="8"/>
        <v>ร</v>
      </c>
      <c r="Y37" s="61" t="e">
        <f t="shared" si="12"/>
        <v>#VALUE!</v>
      </c>
      <c r="Z37" s="1" t="s">
        <v>803</v>
      </c>
      <c r="AA37" s="21">
        <v>67</v>
      </c>
      <c r="AB37" s="1" t="str">
        <f t="shared" si="9"/>
        <v>2.5</v>
      </c>
      <c r="AC37" s="21">
        <v>78</v>
      </c>
      <c r="AD37" s="1" t="str">
        <f t="shared" si="10"/>
        <v>3.5</v>
      </c>
      <c r="AE37" s="46" t="s">
        <v>784</v>
      </c>
      <c r="AF37" s="46" t="s">
        <v>783</v>
      </c>
      <c r="AG37" s="9" t="s">
        <v>795</v>
      </c>
      <c r="AH37" s="46" t="s">
        <v>783</v>
      </c>
    </row>
    <row r="38" spans="1:34" ht="20.25" customHeight="1">
      <c r="A38" s="1">
        <v>34</v>
      </c>
      <c r="B38" s="1">
        <v>3974</v>
      </c>
      <c r="C38" s="3" t="s">
        <v>745</v>
      </c>
      <c r="D38" s="1" t="s">
        <v>171</v>
      </c>
      <c r="E38" s="21">
        <v>71</v>
      </c>
      <c r="F38" s="1" t="str">
        <f t="shared" si="11"/>
        <v>3</v>
      </c>
      <c r="G38" s="21">
        <v>76</v>
      </c>
      <c r="H38" s="1" t="str">
        <f t="shared" si="0"/>
        <v>3.5</v>
      </c>
      <c r="I38" s="21">
        <v>70</v>
      </c>
      <c r="J38" s="1" t="str">
        <f t="shared" si="1"/>
        <v>3</v>
      </c>
      <c r="K38" s="21">
        <v>71</v>
      </c>
      <c r="L38" s="1" t="str">
        <f t="shared" si="2"/>
        <v>3</v>
      </c>
      <c r="M38" s="21">
        <v>63</v>
      </c>
      <c r="N38" s="1" t="str">
        <f t="shared" si="3"/>
        <v>2</v>
      </c>
      <c r="O38" s="21">
        <v>75</v>
      </c>
      <c r="P38" s="1" t="str">
        <f t="shared" si="4"/>
        <v>3.5</v>
      </c>
      <c r="Q38" s="21">
        <v>79</v>
      </c>
      <c r="R38" s="1" t="str">
        <f t="shared" si="5"/>
        <v>3.5</v>
      </c>
      <c r="S38" s="21">
        <v>76</v>
      </c>
      <c r="T38" s="1" t="str">
        <f t="shared" si="6"/>
        <v>3.5</v>
      </c>
      <c r="U38" s="21">
        <v>51</v>
      </c>
      <c r="V38" s="1" t="str">
        <f t="shared" si="7"/>
        <v>1</v>
      </c>
      <c r="W38" s="21">
        <v>90</v>
      </c>
      <c r="X38" s="1" t="str">
        <f t="shared" si="8"/>
        <v>4</v>
      </c>
      <c r="Y38" s="61">
        <f t="shared" si="12"/>
        <v>3.3518518518518516</v>
      </c>
      <c r="Z38" s="1" t="s">
        <v>803</v>
      </c>
      <c r="AA38" s="21">
        <v>65</v>
      </c>
      <c r="AB38" s="1" t="str">
        <f t="shared" si="9"/>
        <v>2.5</v>
      </c>
      <c r="AC38" s="21">
        <v>0</v>
      </c>
      <c r="AD38" s="1" t="str">
        <f t="shared" si="10"/>
        <v>ร</v>
      </c>
      <c r="AE38" s="46" t="s">
        <v>783</v>
      </c>
      <c r="AF38" s="46" t="s">
        <v>783</v>
      </c>
      <c r="AG38" s="9" t="s">
        <v>87</v>
      </c>
      <c r="AH38" s="46" t="s">
        <v>783</v>
      </c>
    </row>
    <row r="39" spans="1:34" ht="20.25" customHeight="1">
      <c r="A39" s="1">
        <v>35</v>
      </c>
      <c r="B39" s="1">
        <v>3975</v>
      </c>
      <c r="C39" s="3" t="s">
        <v>746</v>
      </c>
      <c r="D39" s="1" t="s">
        <v>171</v>
      </c>
      <c r="E39" s="21">
        <v>56</v>
      </c>
      <c r="F39" s="1" t="str">
        <f t="shared" si="11"/>
        <v>1.5</v>
      </c>
      <c r="G39" s="21">
        <v>50</v>
      </c>
      <c r="H39" s="1" t="str">
        <f t="shared" si="0"/>
        <v>1</v>
      </c>
      <c r="I39" s="21">
        <v>62</v>
      </c>
      <c r="J39" s="1" t="str">
        <f t="shared" si="1"/>
        <v>2</v>
      </c>
      <c r="K39" s="21">
        <v>59</v>
      </c>
      <c r="L39" s="1" t="str">
        <f t="shared" si="2"/>
        <v>1.5</v>
      </c>
      <c r="M39" s="21">
        <v>51</v>
      </c>
      <c r="N39" s="1" t="str">
        <f t="shared" si="3"/>
        <v>1</v>
      </c>
      <c r="O39" s="21">
        <v>75</v>
      </c>
      <c r="P39" s="1" t="str">
        <f t="shared" si="4"/>
        <v>3.5</v>
      </c>
      <c r="Q39" s="21">
        <v>55</v>
      </c>
      <c r="R39" s="1" t="str">
        <f t="shared" si="5"/>
        <v>1.5</v>
      </c>
      <c r="S39" s="21">
        <v>50</v>
      </c>
      <c r="T39" s="1" t="str">
        <f t="shared" si="6"/>
        <v>1</v>
      </c>
      <c r="U39" s="21">
        <v>0</v>
      </c>
      <c r="V39" s="1" t="str">
        <f t="shared" si="7"/>
        <v>ร</v>
      </c>
      <c r="W39" s="21">
        <v>0</v>
      </c>
      <c r="X39" s="1" t="str">
        <f t="shared" si="8"/>
        <v>ร</v>
      </c>
      <c r="Y39" s="61" t="e">
        <f t="shared" si="12"/>
        <v>#VALUE!</v>
      </c>
      <c r="Z39" s="1" t="s">
        <v>803</v>
      </c>
      <c r="AA39" s="21">
        <v>50</v>
      </c>
      <c r="AB39" s="1" t="str">
        <f t="shared" si="9"/>
        <v>1</v>
      </c>
      <c r="AC39" s="21">
        <v>76</v>
      </c>
      <c r="AD39" s="1" t="str">
        <f t="shared" si="10"/>
        <v>3.5</v>
      </c>
      <c r="AE39" s="46" t="s">
        <v>783</v>
      </c>
      <c r="AF39" s="46" t="s">
        <v>783</v>
      </c>
      <c r="AG39" s="9" t="s">
        <v>795</v>
      </c>
      <c r="AH39" s="46" t="s">
        <v>783</v>
      </c>
    </row>
    <row r="40" spans="1:34" ht="20.25" customHeight="1">
      <c r="A40" s="1">
        <v>36</v>
      </c>
      <c r="B40" s="1">
        <v>3976</v>
      </c>
      <c r="C40" s="3" t="s">
        <v>747</v>
      </c>
      <c r="D40" s="1" t="s">
        <v>172</v>
      </c>
      <c r="E40" s="21">
        <v>59</v>
      </c>
      <c r="F40" s="1" t="str">
        <f t="shared" si="11"/>
        <v>1.5</v>
      </c>
      <c r="G40" s="21">
        <v>64</v>
      </c>
      <c r="H40" s="1" t="str">
        <f t="shared" si="0"/>
        <v>2</v>
      </c>
      <c r="I40" s="21">
        <v>61</v>
      </c>
      <c r="J40" s="1" t="str">
        <f t="shared" si="1"/>
        <v>2</v>
      </c>
      <c r="K40" s="21">
        <v>0</v>
      </c>
      <c r="L40" s="1" t="str">
        <f t="shared" si="2"/>
        <v>ร</v>
      </c>
      <c r="M40" s="21">
        <v>0</v>
      </c>
      <c r="N40" s="1" t="str">
        <f t="shared" si="3"/>
        <v>ร</v>
      </c>
      <c r="O40" s="21">
        <v>70</v>
      </c>
      <c r="P40" s="1" t="str">
        <f t="shared" si="4"/>
        <v>3</v>
      </c>
      <c r="Q40" s="21">
        <v>64</v>
      </c>
      <c r="R40" s="1" t="str">
        <f t="shared" si="5"/>
        <v>2</v>
      </c>
      <c r="S40" s="21">
        <v>51</v>
      </c>
      <c r="T40" s="1" t="str">
        <f t="shared" si="6"/>
        <v>1</v>
      </c>
      <c r="U40" s="21">
        <v>0</v>
      </c>
      <c r="V40" s="1" t="str">
        <f t="shared" si="7"/>
        <v>ร</v>
      </c>
      <c r="W40" s="21">
        <v>82</v>
      </c>
      <c r="X40" s="1" t="str">
        <f t="shared" si="8"/>
        <v>4</v>
      </c>
      <c r="Y40" s="61" t="e">
        <f t="shared" si="12"/>
        <v>#VALUE!</v>
      </c>
      <c r="Z40" s="1" t="s">
        <v>803</v>
      </c>
      <c r="AA40" s="21">
        <v>63</v>
      </c>
      <c r="AB40" s="1" t="str">
        <f t="shared" si="9"/>
        <v>2</v>
      </c>
      <c r="AC40" s="21">
        <v>77</v>
      </c>
      <c r="AD40" s="1" t="str">
        <f t="shared" si="10"/>
        <v>3.5</v>
      </c>
      <c r="AE40" s="46" t="s">
        <v>783</v>
      </c>
      <c r="AF40" s="46" t="s">
        <v>783</v>
      </c>
      <c r="AG40" s="9" t="s">
        <v>795</v>
      </c>
      <c r="AH40" s="46" t="s">
        <v>783</v>
      </c>
    </row>
    <row r="41" spans="1:34" ht="20.25" customHeight="1">
      <c r="A41" s="1">
        <v>37</v>
      </c>
      <c r="B41" s="1">
        <v>3977</v>
      </c>
      <c r="C41" s="3" t="s">
        <v>748</v>
      </c>
      <c r="D41" s="1" t="s">
        <v>286</v>
      </c>
      <c r="E41" s="21">
        <v>55</v>
      </c>
      <c r="F41" s="1" t="str">
        <f t="shared" si="11"/>
        <v>1.5</v>
      </c>
      <c r="G41" s="21">
        <v>50</v>
      </c>
      <c r="H41" s="1" t="str">
        <f t="shared" si="0"/>
        <v>1</v>
      </c>
      <c r="I41" s="21">
        <v>59</v>
      </c>
      <c r="J41" s="1" t="str">
        <f t="shared" si="1"/>
        <v>1.5</v>
      </c>
      <c r="K41" s="21">
        <v>0</v>
      </c>
      <c r="L41" s="1" t="str">
        <f t="shared" si="2"/>
        <v>ร</v>
      </c>
      <c r="M41" s="21">
        <v>0</v>
      </c>
      <c r="N41" s="1" t="str">
        <f t="shared" si="3"/>
        <v>ร</v>
      </c>
      <c r="O41" s="21">
        <v>0</v>
      </c>
      <c r="P41" s="1" t="str">
        <f t="shared" si="4"/>
        <v>ร</v>
      </c>
      <c r="Q41" s="21">
        <v>57</v>
      </c>
      <c r="R41" s="1" t="str">
        <f t="shared" si="5"/>
        <v>1.5</v>
      </c>
      <c r="S41" s="21">
        <v>50</v>
      </c>
      <c r="T41" s="1" t="str">
        <f t="shared" si="6"/>
        <v>1</v>
      </c>
      <c r="U41" s="21">
        <v>50</v>
      </c>
      <c r="V41" s="1" t="str">
        <f t="shared" si="7"/>
        <v>1</v>
      </c>
      <c r="W41" s="21">
        <v>78</v>
      </c>
      <c r="X41" s="1" t="str">
        <f t="shared" si="8"/>
        <v>3.5</v>
      </c>
      <c r="Y41" s="61" t="e">
        <f t="shared" si="12"/>
        <v>#VALUE!</v>
      </c>
      <c r="Z41" s="1" t="s">
        <v>803</v>
      </c>
      <c r="AA41" s="21">
        <v>54</v>
      </c>
      <c r="AB41" s="1" t="str">
        <f t="shared" si="9"/>
        <v>1</v>
      </c>
      <c r="AC41" s="21">
        <v>75</v>
      </c>
      <c r="AD41" s="1" t="str">
        <f t="shared" si="10"/>
        <v>3.5</v>
      </c>
      <c r="AE41" s="46" t="s">
        <v>783</v>
      </c>
      <c r="AF41" s="46" t="s">
        <v>783</v>
      </c>
      <c r="AG41" s="9" t="s">
        <v>795</v>
      </c>
      <c r="AH41" s="46" t="s">
        <v>783</v>
      </c>
    </row>
    <row r="42" spans="1:34" ht="20.25" customHeight="1">
      <c r="A42" s="1">
        <v>38</v>
      </c>
      <c r="B42" s="1">
        <v>3978</v>
      </c>
      <c r="C42" s="3" t="s">
        <v>749</v>
      </c>
      <c r="D42" s="1" t="s">
        <v>171</v>
      </c>
      <c r="E42" s="21">
        <v>73</v>
      </c>
      <c r="F42" s="1" t="str">
        <f t="shared" si="11"/>
        <v>3</v>
      </c>
      <c r="G42" s="21">
        <v>61</v>
      </c>
      <c r="H42" s="1" t="str">
        <f t="shared" si="0"/>
        <v>2</v>
      </c>
      <c r="I42" s="21">
        <v>74</v>
      </c>
      <c r="J42" s="1" t="str">
        <f t="shared" si="1"/>
        <v>3</v>
      </c>
      <c r="K42" s="21">
        <v>75</v>
      </c>
      <c r="L42" s="1" t="str">
        <f t="shared" si="2"/>
        <v>3.5</v>
      </c>
      <c r="M42" s="21">
        <v>69</v>
      </c>
      <c r="N42" s="1" t="str">
        <f t="shared" si="3"/>
        <v>2.5</v>
      </c>
      <c r="O42" s="21">
        <v>77</v>
      </c>
      <c r="P42" s="1" t="str">
        <f t="shared" si="4"/>
        <v>3.5</v>
      </c>
      <c r="Q42" s="21">
        <v>92</v>
      </c>
      <c r="R42" s="1" t="str">
        <f t="shared" si="5"/>
        <v>4</v>
      </c>
      <c r="S42" s="21">
        <v>90</v>
      </c>
      <c r="T42" s="1" t="str">
        <f t="shared" si="6"/>
        <v>4</v>
      </c>
      <c r="U42" s="21">
        <v>68</v>
      </c>
      <c r="V42" s="1" t="str">
        <f t="shared" si="7"/>
        <v>2.5</v>
      </c>
      <c r="W42" s="21">
        <v>0</v>
      </c>
      <c r="X42" s="1" t="str">
        <f t="shared" si="8"/>
        <v>ร</v>
      </c>
      <c r="Y42" s="61" t="e">
        <f t="shared" si="12"/>
        <v>#VALUE!</v>
      </c>
      <c r="Z42" s="1" t="s">
        <v>803</v>
      </c>
      <c r="AA42" s="21">
        <v>81</v>
      </c>
      <c r="AB42" s="1" t="str">
        <f t="shared" si="9"/>
        <v>4</v>
      </c>
      <c r="AC42" s="21">
        <v>78</v>
      </c>
      <c r="AD42" s="1" t="str">
        <f t="shared" si="10"/>
        <v>3.5</v>
      </c>
      <c r="AE42" s="46" t="s">
        <v>783</v>
      </c>
      <c r="AF42" s="46" t="s">
        <v>783</v>
      </c>
      <c r="AG42" s="9" t="s">
        <v>785</v>
      </c>
      <c r="AH42" s="46" t="s">
        <v>783</v>
      </c>
    </row>
    <row r="43" spans="1:34" ht="20.25" customHeight="1">
      <c r="A43" s="1">
        <v>39</v>
      </c>
      <c r="B43" s="1">
        <v>3979</v>
      </c>
      <c r="C43" s="3" t="s">
        <v>750</v>
      </c>
      <c r="D43" s="1" t="s">
        <v>173</v>
      </c>
      <c r="E43" s="21">
        <v>66</v>
      </c>
      <c r="F43" s="1" t="str">
        <f t="shared" si="11"/>
        <v>2.5</v>
      </c>
      <c r="G43" s="21">
        <v>52</v>
      </c>
      <c r="H43" s="1" t="str">
        <f t="shared" si="0"/>
        <v>1</v>
      </c>
      <c r="I43" s="21">
        <v>61</v>
      </c>
      <c r="J43" s="1" t="str">
        <f t="shared" si="1"/>
        <v>2</v>
      </c>
      <c r="K43" s="21">
        <v>63</v>
      </c>
      <c r="L43" s="1" t="str">
        <f t="shared" si="2"/>
        <v>2</v>
      </c>
      <c r="M43" s="21">
        <v>66</v>
      </c>
      <c r="N43" s="1" t="str">
        <f t="shared" si="3"/>
        <v>2.5</v>
      </c>
      <c r="O43" s="21">
        <v>65</v>
      </c>
      <c r="P43" s="1" t="str">
        <f t="shared" si="4"/>
        <v>2.5</v>
      </c>
      <c r="Q43" s="21">
        <v>82</v>
      </c>
      <c r="R43" s="1" t="str">
        <f t="shared" si="5"/>
        <v>4</v>
      </c>
      <c r="S43" s="21">
        <v>78</v>
      </c>
      <c r="T43" s="1" t="str">
        <f t="shared" si="6"/>
        <v>3.5</v>
      </c>
      <c r="U43" s="21">
        <v>0</v>
      </c>
      <c r="V43" s="1" t="str">
        <f t="shared" si="7"/>
        <v>ร</v>
      </c>
      <c r="W43" s="21">
        <v>65</v>
      </c>
      <c r="X43" s="1" t="str">
        <f t="shared" si="8"/>
        <v>2.5</v>
      </c>
      <c r="Y43" s="61" t="e">
        <f t="shared" si="12"/>
        <v>#VALUE!</v>
      </c>
      <c r="Z43" s="1" t="s">
        <v>803</v>
      </c>
      <c r="AA43" s="21">
        <v>75</v>
      </c>
      <c r="AB43" s="1" t="str">
        <f t="shared" si="9"/>
        <v>3.5</v>
      </c>
      <c r="AC43" s="21">
        <v>0</v>
      </c>
      <c r="AD43" s="1" t="str">
        <f t="shared" si="10"/>
        <v>ร</v>
      </c>
      <c r="AE43" s="46" t="s">
        <v>783</v>
      </c>
      <c r="AF43" s="46" t="s">
        <v>783</v>
      </c>
      <c r="AG43" s="9" t="s">
        <v>795</v>
      </c>
      <c r="AH43" s="46" t="s">
        <v>783</v>
      </c>
    </row>
    <row r="44" ht="20.25" customHeight="1"/>
    <row r="45" spans="1:4" ht="20.25" customHeight="1">
      <c r="A45" s="70"/>
      <c r="B45" s="70"/>
      <c r="C45" s="24"/>
      <c r="D45" s="70"/>
    </row>
    <row r="46" spans="1:4" ht="20.25" customHeight="1">
      <c r="A46" s="29" t="s">
        <v>76</v>
      </c>
      <c r="C46" s="14" t="s">
        <v>625</v>
      </c>
      <c r="D46" s="25" t="s">
        <v>626</v>
      </c>
    </row>
    <row r="47" ht="20.25" customHeight="1">
      <c r="D47" s="25" t="s">
        <v>627</v>
      </c>
    </row>
    <row r="48" spans="1:4" ht="20.25" customHeight="1">
      <c r="A48" s="70"/>
      <c r="B48" s="70"/>
      <c r="C48" s="24"/>
      <c r="D48" s="70"/>
    </row>
    <row r="49" spans="1:4" ht="20.25" customHeight="1">
      <c r="A49" s="70"/>
      <c r="B49" s="70"/>
      <c r="C49" s="24"/>
      <c r="D49" s="70"/>
    </row>
    <row r="50" spans="1:4" ht="20.25" customHeight="1">
      <c r="A50" s="70"/>
      <c r="B50" s="70"/>
      <c r="C50" s="24"/>
      <c r="D50" s="70"/>
    </row>
    <row r="51" spans="1:4" ht="20.25" customHeight="1">
      <c r="A51" s="70"/>
      <c r="B51" s="70"/>
      <c r="C51" s="24"/>
      <c r="D51" s="70"/>
    </row>
    <row r="52" spans="1:4" ht="20.25" customHeight="1">
      <c r="A52" s="70"/>
      <c r="B52" s="70"/>
      <c r="C52" s="24"/>
      <c r="D52" s="70"/>
    </row>
    <row r="53" spans="1:4" ht="20.25" customHeight="1">
      <c r="A53" s="70"/>
      <c r="B53" s="70"/>
      <c r="C53" s="24"/>
      <c r="D53" s="70"/>
    </row>
    <row r="56" spans="2:30" ht="20.25" customHeight="1">
      <c r="B56" s="90" t="s">
        <v>518</v>
      </c>
      <c r="C56" s="90"/>
      <c r="D56" s="1">
        <v>4</v>
      </c>
      <c r="F56" s="62">
        <f>COUNTIF(F5:F44,"4")</f>
        <v>3</v>
      </c>
      <c r="G56" s="26"/>
      <c r="H56" s="62">
        <f>COUNTIF(H5:H44,"4")</f>
        <v>3</v>
      </c>
      <c r="I56" s="26"/>
      <c r="J56" s="62">
        <f>COUNTIF(J5:J44,"4")</f>
        <v>0</v>
      </c>
      <c r="K56" s="26"/>
      <c r="L56" s="62">
        <f>COUNTIF(L5:L44,"4")</f>
        <v>0</v>
      </c>
      <c r="M56" s="26"/>
      <c r="N56" s="62">
        <f>COUNTIF(N5:N44,"4")</f>
        <v>0</v>
      </c>
      <c r="O56" s="26"/>
      <c r="P56" s="62">
        <f>COUNTIF(P5:P44,"4")</f>
        <v>1</v>
      </c>
      <c r="Q56" s="26"/>
      <c r="R56" s="62">
        <f>COUNTIF(R5:R44,"4")</f>
        <v>18</v>
      </c>
      <c r="S56" s="26"/>
      <c r="T56" s="62">
        <f>COUNTIF(T5:T44,"4")</f>
        <v>15</v>
      </c>
      <c r="U56" s="26"/>
      <c r="V56" s="62">
        <f>COUNTIF(V5:V44,"4")</f>
        <v>0</v>
      </c>
      <c r="W56" s="26"/>
      <c r="X56" s="62">
        <f>COUNTIF(X5:X44,"4")</f>
        <v>6</v>
      </c>
      <c r="Y56" s="53"/>
      <c r="AA56" s="26"/>
      <c r="AB56" s="62">
        <f>COUNTIF(AB5:AB44,"4")</f>
        <v>1</v>
      </c>
      <c r="AC56" s="26"/>
      <c r="AD56" s="62">
        <f>COUNTIF(AD5:AD44,"4")</f>
        <v>9</v>
      </c>
    </row>
    <row r="57" spans="3:30" ht="20.25" customHeight="1">
      <c r="C57" s="25"/>
      <c r="D57" s="1">
        <v>3.5</v>
      </c>
      <c r="F57" s="62">
        <f>COUNTIF(F5:F44,"3.5")</f>
        <v>4</v>
      </c>
      <c r="G57" s="26"/>
      <c r="H57" s="62">
        <f>COUNTIF(H5:H44,"3.5")</f>
        <v>1</v>
      </c>
      <c r="I57" s="26"/>
      <c r="J57" s="62">
        <f>COUNTIF(J5:J44,"3.5")</f>
        <v>5</v>
      </c>
      <c r="K57" s="26"/>
      <c r="L57" s="62">
        <f>COUNTIF(L5:L44,"3.5")</f>
        <v>2</v>
      </c>
      <c r="M57" s="26"/>
      <c r="N57" s="62">
        <f>COUNTIF(N5:N44,"3.5")</f>
        <v>0</v>
      </c>
      <c r="O57" s="26"/>
      <c r="P57" s="62">
        <f>COUNTIF(P5:P44,"3.5")</f>
        <v>16</v>
      </c>
      <c r="Q57" s="26"/>
      <c r="R57" s="62">
        <f>COUNTIF(R5:R44,"3.5")</f>
        <v>3</v>
      </c>
      <c r="S57" s="26"/>
      <c r="T57" s="62">
        <f>COUNTIF(T5:T44,"3.5")</f>
        <v>6</v>
      </c>
      <c r="U57" s="26"/>
      <c r="V57" s="62">
        <f>COUNTIF(V5:V44,"3.5")</f>
        <v>1</v>
      </c>
      <c r="W57" s="26"/>
      <c r="X57" s="62">
        <f>COUNTIF(X5:X44,"3.5")</f>
        <v>9</v>
      </c>
      <c r="Y57" s="53"/>
      <c r="AA57" s="26"/>
      <c r="AB57" s="62">
        <f>COUNTIF(AB5:AB44,"3.5")</f>
        <v>2</v>
      </c>
      <c r="AC57" s="26"/>
      <c r="AD57" s="62">
        <f>COUNTIF(AD5:AD44,"3.5")</f>
        <v>20</v>
      </c>
    </row>
    <row r="58" spans="3:30" ht="20.25" customHeight="1">
      <c r="C58" s="25"/>
      <c r="D58" s="1">
        <v>3</v>
      </c>
      <c r="F58" s="62">
        <f>COUNTIF(F5:F44,"3")</f>
        <v>7</v>
      </c>
      <c r="G58" s="26"/>
      <c r="H58" s="62">
        <f>COUNTIF(H5:H44,"3")</f>
        <v>1</v>
      </c>
      <c r="I58" s="26"/>
      <c r="J58" s="62">
        <f>COUNTIF(J5:J44,"3")</f>
        <v>7</v>
      </c>
      <c r="K58" s="26"/>
      <c r="L58" s="62">
        <f>COUNTIF(L5:L44,"3")</f>
        <v>8</v>
      </c>
      <c r="M58" s="26"/>
      <c r="N58" s="62">
        <f>COUNTIF(N5:N44,"3")</f>
        <v>6</v>
      </c>
      <c r="O58" s="26"/>
      <c r="P58" s="62">
        <f>COUNTIF(P5:P44,"3")</f>
        <v>9</v>
      </c>
      <c r="Q58" s="26"/>
      <c r="R58" s="62">
        <f>COUNTIF(R5:R44,"3")</f>
        <v>1</v>
      </c>
      <c r="S58" s="26"/>
      <c r="T58" s="62">
        <f>COUNTIF(T5:T44,"3")</f>
        <v>0</v>
      </c>
      <c r="U58" s="26"/>
      <c r="V58" s="62">
        <f>COUNTIF(V5:V44,"3")</f>
        <v>1</v>
      </c>
      <c r="W58" s="26"/>
      <c r="X58" s="62">
        <f>COUNTIF(X5:X44,"3")</f>
        <v>9</v>
      </c>
      <c r="Y58" s="53"/>
      <c r="AA58" s="26"/>
      <c r="AB58" s="62">
        <f>COUNTIF(AB5:AB44,"3")</f>
        <v>10</v>
      </c>
      <c r="AC58" s="26"/>
      <c r="AD58" s="62">
        <f>COUNTIF(AD5:AD44,"3")</f>
        <v>0</v>
      </c>
    </row>
    <row r="59" spans="3:30" ht="20.25" customHeight="1">
      <c r="C59" s="25"/>
      <c r="D59" s="1">
        <v>2.5</v>
      </c>
      <c r="F59" s="52">
        <f>COUNTIF(F5:F44,"2.5")</f>
        <v>5</v>
      </c>
      <c r="G59" s="26"/>
      <c r="H59" s="52">
        <f>COUNTIF(H5:H44,"2.5")</f>
        <v>4</v>
      </c>
      <c r="I59" s="26"/>
      <c r="J59" s="52">
        <f>COUNTIF(J5:J44,"2.5")</f>
        <v>4</v>
      </c>
      <c r="K59" s="26"/>
      <c r="L59" s="52">
        <f>COUNTIF(L5:L44,"2.5")</f>
        <v>4</v>
      </c>
      <c r="M59" s="26"/>
      <c r="N59" s="52">
        <f>COUNTIF(N5:N44,"2.5")</f>
        <v>7</v>
      </c>
      <c r="O59" s="26"/>
      <c r="P59" s="52">
        <f>COUNTIF(P5:P44,"2.5")</f>
        <v>1</v>
      </c>
      <c r="Q59" s="26"/>
      <c r="R59" s="52">
        <f>COUNTIF(R5:R44,"2.5")</f>
        <v>3</v>
      </c>
      <c r="S59" s="26"/>
      <c r="T59" s="52">
        <f>COUNTIF(T5:T44,"2.5")</f>
        <v>0</v>
      </c>
      <c r="U59" s="26"/>
      <c r="V59" s="52">
        <f>COUNTIF(V5:V44,"2.5")</f>
        <v>6</v>
      </c>
      <c r="W59" s="26"/>
      <c r="X59" s="52">
        <f>COUNTIF(X5:X44,"2.5")</f>
        <v>4</v>
      </c>
      <c r="Y59" s="53"/>
      <c r="AA59" s="26"/>
      <c r="AB59" s="52">
        <f>COUNTIF(AB5:AB44,"2.5")</f>
        <v>10</v>
      </c>
      <c r="AC59" s="26"/>
      <c r="AD59" s="52">
        <f>COUNTIF(AD5:AD44,"2.5")</f>
        <v>0</v>
      </c>
    </row>
    <row r="60" spans="3:30" ht="20.25" customHeight="1">
      <c r="C60" s="25"/>
      <c r="D60" s="1">
        <v>2</v>
      </c>
      <c r="F60" s="52">
        <f>COUNTIF(F5:F44,"2")</f>
        <v>3</v>
      </c>
      <c r="G60" s="26"/>
      <c r="H60" s="52">
        <f>COUNTIF(H5:H44,"2")</f>
        <v>8</v>
      </c>
      <c r="I60" s="26"/>
      <c r="J60" s="52">
        <f>COUNTIF(J5:J44,"2")</f>
        <v>11</v>
      </c>
      <c r="K60" s="26"/>
      <c r="L60" s="52">
        <f>COUNTIF(L5:L44,"2")</f>
        <v>9</v>
      </c>
      <c r="M60" s="26"/>
      <c r="N60" s="52">
        <f>COUNTIF(N5:N44,"2")</f>
        <v>2</v>
      </c>
      <c r="O60" s="26"/>
      <c r="P60" s="52">
        <f>COUNTIF(P5:P44,"2")</f>
        <v>4</v>
      </c>
      <c r="Q60" s="26"/>
      <c r="R60" s="52">
        <f>COUNTIF(R5:R44,"2")</f>
        <v>3</v>
      </c>
      <c r="S60" s="26"/>
      <c r="T60" s="52">
        <f>COUNTIF(T5:T44,"2")</f>
        <v>0</v>
      </c>
      <c r="U60" s="26"/>
      <c r="V60" s="52">
        <f>COUNTIF(V5:V44,"2")</f>
        <v>3</v>
      </c>
      <c r="W60" s="26"/>
      <c r="X60" s="52">
        <f>COUNTIF(X5:X44,"2")</f>
        <v>4</v>
      </c>
      <c r="Y60" s="53"/>
      <c r="AA60" s="26"/>
      <c r="AB60" s="52">
        <f>COUNTIF(AB5:AB44,"2")</f>
        <v>7</v>
      </c>
      <c r="AC60" s="26"/>
      <c r="AD60" s="52">
        <f>COUNTIF(AD5:AD44,"2")</f>
        <v>0</v>
      </c>
    </row>
    <row r="61" spans="3:30" ht="20.25" customHeight="1">
      <c r="C61" s="25"/>
      <c r="D61" s="1">
        <v>1.5</v>
      </c>
      <c r="F61" s="52">
        <f>COUNTIF(F5:F44,"1.5")</f>
        <v>13</v>
      </c>
      <c r="G61" s="26"/>
      <c r="H61" s="52">
        <f>COUNTIF(H5:H44,"1.5")</f>
        <v>9</v>
      </c>
      <c r="I61" s="26"/>
      <c r="J61" s="52">
        <f>COUNTIF(J5:J44,"1.5")</f>
        <v>1</v>
      </c>
      <c r="K61" s="26"/>
      <c r="L61" s="52">
        <f>COUNTIF(L5:L44,"1.5")</f>
        <v>1</v>
      </c>
      <c r="M61" s="26"/>
      <c r="N61" s="52">
        <f>COUNTIF(N5:N44,"1.5")</f>
        <v>2</v>
      </c>
      <c r="O61" s="26"/>
      <c r="P61" s="52">
        <f>COUNTIF(P5:P44,"1.5")</f>
        <v>0</v>
      </c>
      <c r="Q61" s="26"/>
      <c r="R61" s="52">
        <f>COUNTIF(R5:R44,"1.5")</f>
        <v>4</v>
      </c>
      <c r="S61" s="26"/>
      <c r="T61" s="52">
        <f>COUNTIF(T5:T44,"1.5")</f>
        <v>5</v>
      </c>
      <c r="U61" s="26"/>
      <c r="V61" s="52">
        <f>COUNTIF(V5:V44,"1.5")</f>
        <v>2</v>
      </c>
      <c r="W61" s="26"/>
      <c r="X61" s="52">
        <f>COUNTIF(X5:X44,"1.5")</f>
        <v>0</v>
      </c>
      <c r="Y61" s="53"/>
      <c r="AA61" s="26"/>
      <c r="AB61" s="52">
        <f>COUNTIF(AB5:AB44,"1.5")</f>
        <v>4</v>
      </c>
      <c r="AC61" s="26"/>
      <c r="AD61" s="52">
        <f>COUNTIF(AD5:AD44,"1.5")</f>
        <v>0</v>
      </c>
    </row>
    <row r="62" spans="3:30" ht="20.25" customHeight="1">
      <c r="C62" s="25"/>
      <c r="D62" s="1">
        <v>1</v>
      </c>
      <c r="F62" s="52">
        <f>COUNTIF(F5:F44,"1")</f>
        <v>2</v>
      </c>
      <c r="G62" s="26"/>
      <c r="H62" s="52">
        <f>COUNTIF(H5:H44,"1")</f>
        <v>11</v>
      </c>
      <c r="I62" s="26"/>
      <c r="J62" s="52">
        <f>COUNTIF(J5:J44,"1")</f>
        <v>4</v>
      </c>
      <c r="K62" s="26"/>
      <c r="L62" s="52">
        <f>COUNTIF(L5:L44,"1")</f>
        <v>0</v>
      </c>
      <c r="M62" s="26"/>
      <c r="N62" s="52">
        <f>COUNTIF(N5:N44,"1")</f>
        <v>5</v>
      </c>
      <c r="O62" s="26"/>
      <c r="P62" s="52">
        <f>COUNTIF(P5:P44,"1")</f>
        <v>0</v>
      </c>
      <c r="Q62" s="26"/>
      <c r="R62" s="52">
        <f>COUNTIF(R5:R44,"1")</f>
        <v>5</v>
      </c>
      <c r="S62" s="26"/>
      <c r="T62" s="52">
        <f>COUNTIF(T5:T44,"1")</f>
        <v>11</v>
      </c>
      <c r="U62" s="26"/>
      <c r="V62" s="52">
        <f>COUNTIF(V5:V44,"1")</f>
        <v>5</v>
      </c>
      <c r="W62" s="26"/>
      <c r="X62" s="52">
        <f>COUNTIF(X5:X44,"1")</f>
        <v>0</v>
      </c>
      <c r="Y62" s="53"/>
      <c r="AA62" s="26"/>
      <c r="AB62" s="52">
        <f>COUNTIF(AB5:AB44,"1")</f>
        <v>3</v>
      </c>
      <c r="AC62" s="26"/>
      <c r="AD62" s="52">
        <f>COUNTIF(AD5:AD44,"1")</f>
        <v>0</v>
      </c>
    </row>
    <row r="63" spans="3:30" ht="20.25" customHeight="1">
      <c r="C63" s="25"/>
      <c r="D63" s="1">
        <v>0</v>
      </c>
      <c r="F63" s="52">
        <f>COUNTIF(F5:F44,"0")</f>
        <v>0</v>
      </c>
      <c r="G63" s="26"/>
      <c r="H63" s="52">
        <f>COUNTIF(H5:H44,"0")</f>
        <v>0</v>
      </c>
      <c r="I63" s="26"/>
      <c r="J63" s="52">
        <f>COUNTIF(J5:J44,"0")</f>
        <v>0</v>
      </c>
      <c r="K63" s="26"/>
      <c r="L63" s="52">
        <f>COUNTIF(L5:L44,"0")</f>
        <v>0</v>
      </c>
      <c r="M63" s="26"/>
      <c r="N63" s="52">
        <f>COUNTIF(N5:N44,"0")</f>
        <v>0</v>
      </c>
      <c r="O63" s="26"/>
      <c r="P63" s="52">
        <f>COUNTIF(P5:P44,"0")</f>
        <v>0</v>
      </c>
      <c r="Q63" s="26"/>
      <c r="R63" s="52">
        <f>COUNTIF(R5:R44,"0")</f>
        <v>0</v>
      </c>
      <c r="S63" s="26"/>
      <c r="T63" s="52">
        <f>COUNTIF(T5:T44,"0")</f>
        <v>0</v>
      </c>
      <c r="U63" s="26"/>
      <c r="V63" s="52">
        <f>COUNTIF(V5:V44,"0")</f>
        <v>4</v>
      </c>
      <c r="W63" s="26"/>
      <c r="X63" s="52">
        <f>COUNTIF(X5:X44,"0")</f>
        <v>0</v>
      </c>
      <c r="Y63" s="53"/>
      <c r="AA63" s="26"/>
      <c r="AB63" s="52">
        <f>COUNTIF(AB5:AB44,"0")</f>
        <v>0</v>
      </c>
      <c r="AC63" s="26"/>
      <c r="AD63" s="52">
        <f>COUNTIF(AD5:AD44,"0")</f>
        <v>0</v>
      </c>
    </row>
    <row r="64" spans="3:30" ht="20.25" customHeight="1">
      <c r="C64" s="25"/>
      <c r="D64" s="1" t="s">
        <v>517</v>
      </c>
      <c r="F64" s="52">
        <f>COUNTIF(F5:F44,"ร")</f>
        <v>2</v>
      </c>
      <c r="G64" s="26"/>
      <c r="H64" s="52">
        <f>COUNTIF(H5:H44,"ร")</f>
        <v>2</v>
      </c>
      <c r="I64" s="26"/>
      <c r="J64" s="52">
        <f>COUNTIF(J5:J44,"ร")</f>
        <v>7</v>
      </c>
      <c r="K64" s="26"/>
      <c r="L64" s="52">
        <f>COUNTIF(L5:L44,"ร")</f>
        <v>15</v>
      </c>
      <c r="M64" s="26"/>
      <c r="N64" s="52">
        <f>COUNTIF(N5:N44,"ร")</f>
        <v>17</v>
      </c>
      <c r="O64" s="26"/>
      <c r="P64" s="52">
        <f>COUNTIF(P5:P44,"ร")</f>
        <v>8</v>
      </c>
      <c r="Q64" s="26"/>
      <c r="R64" s="52">
        <f>COUNTIF(R5:R44,"ร")</f>
        <v>2</v>
      </c>
      <c r="S64" s="26"/>
      <c r="T64" s="52">
        <f>COUNTIF(T5:T44,"ร")</f>
        <v>2</v>
      </c>
      <c r="U64" s="26"/>
      <c r="V64" s="52">
        <f>COUNTIF(V5:V44,"ร")</f>
        <v>17</v>
      </c>
      <c r="W64" s="26"/>
      <c r="X64" s="52">
        <f>COUNTIF(X5:X44,"ร")</f>
        <v>7</v>
      </c>
      <c r="Y64" s="53"/>
      <c r="AA64" s="26"/>
      <c r="AB64" s="52">
        <f>COUNTIF(AB5:AB44,"ร")</f>
        <v>2</v>
      </c>
      <c r="AC64" s="26"/>
      <c r="AD64" s="52">
        <f>COUNTIF(AD5:AD44,"ร")</f>
        <v>10</v>
      </c>
    </row>
    <row r="65" spans="3:30" ht="20.25" customHeight="1">
      <c r="C65" s="25"/>
      <c r="D65" s="1" t="s">
        <v>515</v>
      </c>
      <c r="F65" s="52">
        <f>COUNTIF(F5:F44,"มส")</f>
        <v>0</v>
      </c>
      <c r="G65" s="26"/>
      <c r="H65" s="52">
        <f>COUNTIF(H5:H44,"มส")</f>
        <v>0</v>
      </c>
      <c r="I65" s="26"/>
      <c r="J65" s="52">
        <f>COUNTIF(J5:J44,"มส")</f>
        <v>0</v>
      </c>
      <c r="K65" s="26"/>
      <c r="L65" s="52">
        <f>COUNTIF(L5:L44,"มส")</f>
        <v>0</v>
      </c>
      <c r="M65" s="26"/>
      <c r="N65" s="52">
        <f>COUNTIF(N5:N44,"มส")</f>
        <v>0</v>
      </c>
      <c r="O65" s="26"/>
      <c r="P65" s="52">
        <f>COUNTIF(P5:P44,"มส")</f>
        <v>0</v>
      </c>
      <c r="Q65" s="26"/>
      <c r="R65" s="52">
        <f>COUNTIF(R5:R44,"มส")</f>
        <v>0</v>
      </c>
      <c r="S65" s="26"/>
      <c r="T65" s="52">
        <f>COUNTIF(T5:T44,"มส")</f>
        <v>0</v>
      </c>
      <c r="U65" s="26"/>
      <c r="V65" s="52">
        <f>COUNTIF(V5:V44,"มส")</f>
        <v>0</v>
      </c>
      <c r="W65" s="26"/>
      <c r="X65" s="52">
        <f>COUNTIF(X5:X44,"มส")</f>
        <v>0</v>
      </c>
      <c r="Y65" s="53"/>
      <c r="AA65" s="26"/>
      <c r="AB65" s="52">
        <f>COUNTIF(AB5:AB44,"มส")</f>
        <v>0</v>
      </c>
      <c r="AC65" s="26"/>
      <c r="AD65" s="52">
        <f>COUNTIF(AD5:AD44,"มส")</f>
        <v>0</v>
      </c>
    </row>
  </sheetData>
  <sheetProtection/>
  <mergeCells count="25">
    <mergeCell ref="K3:L3"/>
    <mergeCell ref="C3:C4"/>
    <mergeCell ref="M3:N3"/>
    <mergeCell ref="A3:A4"/>
    <mergeCell ref="B3:B4"/>
    <mergeCell ref="D3:D4"/>
    <mergeCell ref="E3:F3"/>
    <mergeCell ref="G3:H3"/>
    <mergeCell ref="I3:J3"/>
    <mergeCell ref="Q3:R3"/>
    <mergeCell ref="S3:T3"/>
    <mergeCell ref="U3:V3"/>
    <mergeCell ref="W3:X3"/>
    <mergeCell ref="AC3:AD3"/>
    <mergeCell ref="AE2:AE3"/>
    <mergeCell ref="B56:C56"/>
    <mergeCell ref="A1:AH1"/>
    <mergeCell ref="A2:D2"/>
    <mergeCell ref="W2:X2"/>
    <mergeCell ref="Z2:AB2"/>
    <mergeCell ref="AC2:AD2"/>
    <mergeCell ref="AF2:AF3"/>
    <mergeCell ref="AG2:AH3"/>
    <mergeCell ref="Z3:AB3"/>
    <mergeCell ref="O3:P3"/>
  </mergeCells>
  <conditionalFormatting sqref="AL5:AL42 AN5:AN42 AB45 N45 F45 H45 J45 L45 P45 R45 T45 V45 X45:Y45 AJ9:AJ43 AJ45 Z5:Z43 AE5:AH43 AJ48:AJ53 X48:Y53 V48:V53 T48:T53 R48:R53 P48:P53 L48:L53 J48:J53 H48:H53 F48:F53 N48:N53 AB48:AB53">
    <cfRule type="cellIs" priority="3" dxfId="0" operator="between" stopIfTrue="1">
      <formula>0</formula>
      <formula>49</formula>
    </cfRule>
  </conditionalFormatting>
  <conditionalFormatting sqref="E5:X43">
    <cfRule type="cellIs" priority="2" dxfId="0" operator="between" stopIfTrue="1">
      <formula>0</formula>
      <formula>49</formula>
    </cfRule>
  </conditionalFormatting>
  <conditionalFormatting sqref="AA5:AD43">
    <cfRule type="cellIs" priority="1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K50"/>
  <sheetViews>
    <sheetView zoomScalePageLayoutView="0" workbookViewId="0" topLeftCell="A1">
      <pane xSplit="3" ySplit="2" topLeftCell="D19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A28" sqref="A28:IV28"/>
    </sheetView>
  </sheetViews>
  <sheetFormatPr defaultColWidth="9.140625" defaultRowHeight="20.25" customHeight="1"/>
  <cols>
    <col min="1" max="1" width="4.7109375" style="14" customWidth="1"/>
    <col min="2" max="2" width="7.7109375" style="14" customWidth="1"/>
    <col min="3" max="3" width="27.140625" style="14" customWidth="1"/>
    <col min="4" max="4" width="16.421875" style="25" customWidth="1"/>
    <col min="5" max="5" width="3.00390625" style="26" customWidth="1"/>
    <col min="6" max="24" width="3.00390625" style="14" customWidth="1"/>
    <col min="25" max="25" width="9.57421875" style="14" customWidth="1"/>
    <col min="26" max="26" width="16.140625" style="14" customWidth="1"/>
    <col min="27" max="30" width="3.00390625" style="14" customWidth="1"/>
    <col min="31" max="31" width="3.00390625" style="27" customWidth="1"/>
    <col min="32" max="32" width="3.00390625" style="14" customWidth="1"/>
    <col min="33" max="33" width="16.140625" style="14" customWidth="1"/>
    <col min="34" max="34" width="3.00390625" style="14" customWidth="1"/>
    <col min="35" max="16384" width="9.140625" style="14" customWidth="1"/>
  </cols>
  <sheetData>
    <row r="1" spans="1:34" ht="20.25" customHeight="1">
      <c r="A1" s="91" t="s">
        <v>752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95.25" customHeight="1">
      <c r="A2" s="92" t="s">
        <v>756</v>
      </c>
      <c r="B2" s="93"/>
      <c r="C2" s="93"/>
      <c r="D2" s="94"/>
      <c r="E2" s="30" t="s">
        <v>158</v>
      </c>
      <c r="F2" s="31" t="s">
        <v>12</v>
      </c>
      <c r="G2" s="30" t="s">
        <v>159</v>
      </c>
      <c r="H2" s="31" t="s">
        <v>14</v>
      </c>
      <c r="I2" s="30" t="s">
        <v>160</v>
      </c>
      <c r="J2" s="32" t="s">
        <v>16</v>
      </c>
      <c r="K2" s="30" t="s">
        <v>161</v>
      </c>
      <c r="L2" s="31" t="s">
        <v>18</v>
      </c>
      <c r="M2" s="30" t="s">
        <v>162</v>
      </c>
      <c r="N2" s="31" t="s">
        <v>20</v>
      </c>
      <c r="O2" s="30" t="s">
        <v>163</v>
      </c>
      <c r="P2" s="31" t="s">
        <v>22</v>
      </c>
      <c r="Q2" s="30" t="s">
        <v>164</v>
      </c>
      <c r="R2" s="31" t="s">
        <v>24</v>
      </c>
      <c r="S2" s="30" t="s">
        <v>165</v>
      </c>
      <c r="T2" s="31" t="s">
        <v>26</v>
      </c>
      <c r="U2" s="30" t="s">
        <v>166</v>
      </c>
      <c r="V2" s="31" t="s">
        <v>28</v>
      </c>
      <c r="W2" s="115" t="s">
        <v>303</v>
      </c>
      <c r="X2" s="116"/>
      <c r="Y2" s="44" t="s">
        <v>6</v>
      </c>
      <c r="Z2" s="96" t="s">
        <v>29</v>
      </c>
      <c r="AA2" s="107"/>
      <c r="AB2" s="97"/>
      <c r="AC2" s="108" t="s">
        <v>30</v>
      </c>
      <c r="AD2" s="109"/>
      <c r="AE2" s="110" t="s">
        <v>31</v>
      </c>
      <c r="AF2" s="112" t="s">
        <v>32</v>
      </c>
      <c r="AG2" s="96" t="s">
        <v>33</v>
      </c>
      <c r="AH2" s="97"/>
    </row>
    <row r="3" spans="1:34" ht="16.5" customHeight="1">
      <c r="A3" s="101" t="s">
        <v>0</v>
      </c>
      <c r="B3" s="101" t="s">
        <v>1</v>
      </c>
      <c r="C3" s="102" t="s">
        <v>2</v>
      </c>
      <c r="D3" s="103" t="s">
        <v>3</v>
      </c>
      <c r="E3" s="105">
        <v>1.5</v>
      </c>
      <c r="F3" s="106"/>
      <c r="G3" s="105">
        <v>1</v>
      </c>
      <c r="H3" s="106"/>
      <c r="I3" s="105">
        <v>1</v>
      </c>
      <c r="J3" s="106"/>
      <c r="K3" s="105">
        <v>1</v>
      </c>
      <c r="L3" s="106"/>
      <c r="M3" s="105">
        <v>0.5</v>
      </c>
      <c r="N3" s="106"/>
      <c r="O3" s="105">
        <v>0.5</v>
      </c>
      <c r="P3" s="106"/>
      <c r="Q3" s="105">
        <v>0.5</v>
      </c>
      <c r="R3" s="106"/>
      <c r="S3" s="105">
        <v>0.5</v>
      </c>
      <c r="T3" s="106"/>
      <c r="U3" s="105">
        <v>1</v>
      </c>
      <c r="V3" s="106"/>
      <c r="W3" s="105">
        <v>6</v>
      </c>
      <c r="X3" s="106"/>
      <c r="Y3" s="69" t="s">
        <v>10</v>
      </c>
      <c r="Z3" s="114" t="s">
        <v>7</v>
      </c>
      <c r="AA3" s="114"/>
      <c r="AB3" s="114"/>
      <c r="AC3" s="102" t="s">
        <v>7</v>
      </c>
      <c r="AD3" s="102"/>
      <c r="AE3" s="111"/>
      <c r="AF3" s="113"/>
      <c r="AG3" s="98"/>
      <c r="AH3" s="99"/>
    </row>
    <row r="4" spans="1:34" ht="54" customHeight="1">
      <c r="A4" s="101"/>
      <c r="B4" s="101"/>
      <c r="C4" s="102"/>
      <c r="D4" s="104"/>
      <c r="E4" s="18" t="s">
        <v>4</v>
      </c>
      <c r="F4" s="18" t="s">
        <v>5</v>
      </c>
      <c r="G4" s="18" t="s">
        <v>4</v>
      </c>
      <c r="H4" s="18" t="s">
        <v>5</v>
      </c>
      <c r="I4" s="18" t="s">
        <v>4</v>
      </c>
      <c r="J4" s="18" t="s">
        <v>5</v>
      </c>
      <c r="K4" s="18" t="s">
        <v>4</v>
      </c>
      <c r="L4" s="18" t="s">
        <v>5</v>
      </c>
      <c r="M4" s="18" t="s">
        <v>4</v>
      </c>
      <c r="N4" s="18" t="s">
        <v>5</v>
      </c>
      <c r="O4" s="18" t="s">
        <v>4</v>
      </c>
      <c r="P4" s="18" t="s">
        <v>5</v>
      </c>
      <c r="Q4" s="18" t="s">
        <v>4</v>
      </c>
      <c r="R4" s="18" t="s">
        <v>5</v>
      </c>
      <c r="S4" s="18" t="s">
        <v>4</v>
      </c>
      <c r="T4" s="18" t="s">
        <v>5</v>
      </c>
      <c r="U4" s="18" t="s">
        <v>4</v>
      </c>
      <c r="V4" s="18" t="s">
        <v>5</v>
      </c>
      <c r="W4" s="18" t="s">
        <v>4</v>
      </c>
      <c r="X4" s="18" t="s">
        <v>5</v>
      </c>
      <c r="Y4" s="89">
        <f>SUM(E3:W3)</f>
        <v>13.5</v>
      </c>
      <c r="Z4" s="1" t="s">
        <v>9</v>
      </c>
      <c r="AA4" s="18" t="s">
        <v>4</v>
      </c>
      <c r="AB4" s="18" t="s">
        <v>5</v>
      </c>
      <c r="AC4" s="18" t="s">
        <v>4</v>
      </c>
      <c r="AD4" s="15" t="s">
        <v>5</v>
      </c>
      <c r="AE4" s="18" t="s">
        <v>5</v>
      </c>
      <c r="AF4" s="18" t="s">
        <v>5</v>
      </c>
      <c r="AG4" s="9" t="s">
        <v>8</v>
      </c>
      <c r="AH4" s="18" t="s">
        <v>5</v>
      </c>
    </row>
    <row r="5" spans="1:37" ht="20.25" customHeight="1">
      <c r="A5" s="1">
        <v>1</v>
      </c>
      <c r="B5" s="1">
        <v>3698</v>
      </c>
      <c r="C5" s="2" t="s">
        <v>324</v>
      </c>
      <c r="D5" s="1" t="s">
        <v>37</v>
      </c>
      <c r="E5" s="21">
        <v>0</v>
      </c>
      <c r="F5" s="1" t="str">
        <f>IF(E5&gt;=80,"4",IF(E5&gt;=75,"3.5",IF(E5&gt;=70,"3",IF(E5&gt;=65,"2.5",IF(E5&gt;=60,"2",IF(E5&gt;=55,"1.5",IF(E5&gt;=50,"1",IF(E5&gt;=1,"0","ร"))))))))</f>
        <v>ร</v>
      </c>
      <c r="G5" s="21">
        <v>38</v>
      </c>
      <c r="H5" s="1" t="str">
        <f aca="true" t="shared" si="0" ref="H5:H33">IF(G5&gt;=80,"4",IF(G5&gt;=75,"3.5",IF(G5&gt;=70,"3",IF(G5&gt;=65,"2.5",IF(G5&gt;=60,"2",IF(G5&gt;=55,"1.5",IF(G5&gt;=50,"1",IF(G5&gt;=1,"0","ร"))))))))</f>
        <v>0</v>
      </c>
      <c r="I5" s="21">
        <v>27</v>
      </c>
      <c r="J5" s="1" t="str">
        <f aca="true" t="shared" si="1" ref="J5:J33">IF(I5&gt;=80,"4",IF(I5&gt;=75,"3.5",IF(I5&gt;=70,"3",IF(I5&gt;=65,"2.5",IF(I5&gt;=60,"2",IF(I5&gt;=55,"1.5",IF(I5&gt;=50,"1",IF(I5&gt;=1,"0","ร"))))))))</f>
        <v>0</v>
      </c>
      <c r="K5" s="21">
        <v>78</v>
      </c>
      <c r="L5" s="1" t="str">
        <f aca="true" t="shared" si="2" ref="L5:L33">IF(K5&gt;=80,"4",IF(K5&gt;=75,"3.5",IF(K5&gt;=70,"3",IF(K5&gt;=65,"2.5",IF(K5&gt;=60,"2",IF(K5&gt;=55,"1.5",IF(K5&gt;=50,"1",IF(K5&gt;=1,"0","ร"))))))))</f>
        <v>3.5</v>
      </c>
      <c r="M5" s="21">
        <v>0</v>
      </c>
      <c r="N5" s="1" t="str">
        <f aca="true" t="shared" si="3" ref="N5:N33">IF(M5&gt;=80,"4",IF(M5&gt;=75,"3.5",IF(M5&gt;=70,"3",IF(M5&gt;=65,"2.5",IF(M5&gt;=60,"2",IF(M5&gt;=55,"1.5",IF(M5&gt;=50,"1",IF(M5&gt;=1,"0","ร"))))))))</f>
        <v>ร</v>
      </c>
      <c r="O5" s="21">
        <v>0</v>
      </c>
      <c r="P5" s="1" t="str">
        <f aca="true" t="shared" si="4" ref="P5:P33">IF(O5&gt;=80,"4",IF(O5&gt;=75,"3.5",IF(O5&gt;=70,"3",IF(O5&gt;=65,"2.5",IF(O5&gt;=60,"2",IF(O5&gt;=55,"1.5",IF(O5&gt;=50,"1",IF(O5&gt;=1,"0","ร"))))))))</f>
        <v>ร</v>
      </c>
      <c r="Q5" s="21">
        <v>74</v>
      </c>
      <c r="R5" s="1" t="str">
        <f aca="true" t="shared" si="5" ref="R5:R33">IF(Q5&gt;=80,"4",IF(Q5&gt;=75,"3.5",IF(Q5&gt;=70,"3",IF(Q5&gt;=65,"2.5",IF(Q5&gt;=60,"2",IF(Q5&gt;=55,"1.5",IF(Q5&gt;=50,"1",IF(Q5&gt;=1,"0","ร"))))))))</f>
        <v>3</v>
      </c>
      <c r="S5" s="21">
        <v>53</v>
      </c>
      <c r="T5" s="1" t="str">
        <f aca="true" t="shared" si="6" ref="T5:T33">IF(S5&gt;=80,"4",IF(S5&gt;=75,"3.5",IF(S5&gt;=70,"3",IF(S5&gt;=65,"2.5",IF(S5&gt;=60,"2",IF(S5&gt;=55,"1.5",IF(S5&gt;=50,"1",IF(S5&gt;=1,"0","ร"))))))))</f>
        <v>1</v>
      </c>
      <c r="U5" s="21">
        <v>27</v>
      </c>
      <c r="V5" s="1" t="str">
        <f aca="true" t="shared" si="7" ref="V5:V33">IF(U5&gt;=80,"4",IF(U5&gt;=75,"3.5",IF(U5&gt;=70,"3",IF(U5&gt;=65,"2.5",IF(U5&gt;=60,"2",IF(U5&gt;=55,"1.5",IF(U5&gt;=50,"1",IF(U5&gt;=1,"0","ร"))))))))</f>
        <v>0</v>
      </c>
      <c r="W5" s="21">
        <v>73</v>
      </c>
      <c r="X5" s="1" t="str">
        <f aca="true" t="shared" si="8" ref="X5:X33">IF(W5&gt;=80,"4",IF(W5&gt;=75,"3.5",IF(W5&gt;=70,"3",IF(W5&gt;=65,"2.5",IF(W5&gt;=60,"2",IF(W5&gt;=55,"1.5",IF(W5&gt;=50,"1",IF(W5&gt;=1,"0","ร"))))))))</f>
        <v>3</v>
      </c>
      <c r="Y5" s="61" t="e">
        <f>(F5*1.5+H5*1+J5*1+L5*1+N5*0.5+P5*0.5+R5*0.5+T5*0.5+V5*1+X5*6)/13.5</f>
        <v>#VALUE!</v>
      </c>
      <c r="Z5" s="1" t="s">
        <v>803</v>
      </c>
      <c r="AA5" s="21">
        <v>0</v>
      </c>
      <c r="AB5" s="1" t="str">
        <f aca="true" t="shared" si="9" ref="AB5:AB33">IF(AA5&gt;=80,"4",IF(AA5&gt;=75,"3.5",IF(AA5&gt;=70,"3",IF(AA5&gt;=65,"2.5",IF(AA5&gt;=60,"2",IF(AA5&gt;=55,"1.5",IF(AA5&gt;=50,"1",IF(AA5&gt;=1,"0","ร"))))))))</f>
        <v>ร</v>
      </c>
      <c r="AC5" s="21">
        <v>77</v>
      </c>
      <c r="AD5" s="1" t="str">
        <f aca="true" t="shared" si="10" ref="AD5:AD33">IF(AC5&gt;=80,"4",IF(AC5&gt;=75,"3.5",IF(AC5&gt;=70,"3",IF(AC5&gt;=65,"2.5",IF(AC5&gt;=60,"2",IF(AC5&gt;=55,"1.5",IF(AC5&gt;=50,"1",IF(AC5&gt;=1,"0","ร"))))))))</f>
        <v>3.5</v>
      </c>
      <c r="AE5" s="46" t="s">
        <v>783</v>
      </c>
      <c r="AF5" s="46" t="s">
        <v>783</v>
      </c>
      <c r="AG5" s="9" t="s">
        <v>797</v>
      </c>
      <c r="AH5" s="46" t="s">
        <v>783</v>
      </c>
      <c r="AJ5" s="47"/>
      <c r="AK5" s="48"/>
    </row>
    <row r="6" spans="1:37" ht="20.25" customHeight="1">
      <c r="A6" s="1">
        <v>2</v>
      </c>
      <c r="B6" s="1">
        <v>3700</v>
      </c>
      <c r="C6" s="2" t="s">
        <v>325</v>
      </c>
      <c r="D6" s="1" t="s">
        <v>42</v>
      </c>
      <c r="E6" s="21">
        <v>70</v>
      </c>
      <c r="F6" s="1" t="str">
        <f aca="true" t="shared" si="11" ref="F6:F33">IF(E6&gt;=80,"4",IF(E6&gt;=75,"3.5",IF(E6&gt;=70,"3",IF(E6&gt;=65,"2.5",IF(E6&gt;=60,"2",IF(E6&gt;=55,"1.5",IF(E6&gt;=50,"1",IF(E6&gt;=1,"0","ร"))))))))</f>
        <v>3</v>
      </c>
      <c r="G6" s="21">
        <v>81</v>
      </c>
      <c r="H6" s="1" t="str">
        <f t="shared" si="0"/>
        <v>4</v>
      </c>
      <c r="I6" s="21">
        <v>72</v>
      </c>
      <c r="J6" s="1" t="str">
        <f t="shared" si="1"/>
        <v>3</v>
      </c>
      <c r="K6" s="21">
        <v>87</v>
      </c>
      <c r="L6" s="1" t="str">
        <f t="shared" si="2"/>
        <v>4</v>
      </c>
      <c r="M6" s="21">
        <v>75</v>
      </c>
      <c r="N6" s="1" t="str">
        <f t="shared" si="3"/>
        <v>3.5</v>
      </c>
      <c r="O6" s="21">
        <v>85</v>
      </c>
      <c r="P6" s="1" t="str">
        <f t="shared" si="4"/>
        <v>4</v>
      </c>
      <c r="Q6" s="21">
        <v>79</v>
      </c>
      <c r="R6" s="1" t="str">
        <f t="shared" si="5"/>
        <v>3.5</v>
      </c>
      <c r="S6" s="21">
        <v>85</v>
      </c>
      <c r="T6" s="1" t="str">
        <f t="shared" si="6"/>
        <v>4</v>
      </c>
      <c r="U6" s="21">
        <v>80</v>
      </c>
      <c r="V6" s="1" t="str">
        <f t="shared" si="7"/>
        <v>4</v>
      </c>
      <c r="W6" s="21">
        <v>77</v>
      </c>
      <c r="X6" s="1" t="str">
        <f t="shared" si="8"/>
        <v>3.5</v>
      </c>
      <c r="Y6" s="61">
        <f aca="true" t="shared" si="12" ref="Y6:Y33">(F6*1.5+H6*1+J6*1+L6*1+N6*0.5+P6*0.5+R6*0.5+T6*0.5+V6*1+X6*6)/13.5</f>
        <v>3.5555555555555554</v>
      </c>
      <c r="Z6" s="1" t="s">
        <v>803</v>
      </c>
      <c r="AA6" s="21">
        <v>79</v>
      </c>
      <c r="AB6" s="1" t="str">
        <f t="shared" si="9"/>
        <v>3.5</v>
      </c>
      <c r="AC6" s="21">
        <v>78</v>
      </c>
      <c r="AD6" s="1" t="str">
        <f t="shared" si="10"/>
        <v>3.5</v>
      </c>
      <c r="AE6" s="46" t="s">
        <v>783</v>
      </c>
      <c r="AF6" s="46" t="s">
        <v>783</v>
      </c>
      <c r="AG6" s="9" t="s">
        <v>785</v>
      </c>
      <c r="AH6" s="46" t="s">
        <v>783</v>
      </c>
      <c r="AJ6" s="47"/>
      <c r="AK6" s="48"/>
    </row>
    <row r="7" spans="1:37" ht="20.25" customHeight="1">
      <c r="A7" s="1">
        <v>3</v>
      </c>
      <c r="B7" s="1">
        <v>3701</v>
      </c>
      <c r="C7" s="3" t="s">
        <v>326</v>
      </c>
      <c r="D7" s="4" t="s">
        <v>35</v>
      </c>
      <c r="E7" s="21">
        <v>0</v>
      </c>
      <c r="F7" s="1" t="str">
        <f t="shared" si="11"/>
        <v>ร</v>
      </c>
      <c r="G7" s="21">
        <v>78</v>
      </c>
      <c r="H7" s="1" t="str">
        <f t="shared" si="0"/>
        <v>3.5</v>
      </c>
      <c r="I7" s="21">
        <v>53</v>
      </c>
      <c r="J7" s="1" t="str">
        <f t="shared" si="1"/>
        <v>1</v>
      </c>
      <c r="K7" s="21">
        <v>61</v>
      </c>
      <c r="L7" s="1" t="str">
        <f t="shared" si="2"/>
        <v>2</v>
      </c>
      <c r="M7" s="21">
        <v>0</v>
      </c>
      <c r="N7" s="1" t="str">
        <f t="shared" si="3"/>
        <v>ร</v>
      </c>
      <c r="O7" s="21">
        <v>0</v>
      </c>
      <c r="P7" s="1" t="str">
        <f t="shared" si="4"/>
        <v>ร</v>
      </c>
      <c r="Q7" s="21">
        <v>55</v>
      </c>
      <c r="R7" s="1" t="str">
        <f t="shared" si="5"/>
        <v>1.5</v>
      </c>
      <c r="S7" s="21">
        <v>60</v>
      </c>
      <c r="T7" s="1" t="str">
        <f t="shared" si="6"/>
        <v>2</v>
      </c>
      <c r="U7" s="21">
        <v>33</v>
      </c>
      <c r="V7" s="1" t="str">
        <f t="shared" si="7"/>
        <v>0</v>
      </c>
      <c r="W7" s="21">
        <v>73</v>
      </c>
      <c r="X7" s="1" t="str">
        <f t="shared" si="8"/>
        <v>3</v>
      </c>
      <c r="Y7" s="61" t="e">
        <f t="shared" si="12"/>
        <v>#VALUE!</v>
      </c>
      <c r="Z7" s="1" t="s">
        <v>803</v>
      </c>
      <c r="AA7" s="21">
        <v>0</v>
      </c>
      <c r="AB7" s="1" t="str">
        <f t="shared" si="9"/>
        <v>ร</v>
      </c>
      <c r="AC7" s="21">
        <v>0</v>
      </c>
      <c r="AD7" s="1" t="str">
        <f t="shared" si="10"/>
        <v>ร</v>
      </c>
      <c r="AE7" s="46" t="s">
        <v>783</v>
      </c>
      <c r="AF7" s="46" t="s">
        <v>783</v>
      </c>
      <c r="AG7" s="9" t="s">
        <v>785</v>
      </c>
      <c r="AH7" s="46" t="s">
        <v>783</v>
      </c>
      <c r="AJ7" s="47"/>
      <c r="AK7" s="48"/>
    </row>
    <row r="8" spans="1:37" ht="20.25" customHeight="1">
      <c r="A8" s="1">
        <v>4</v>
      </c>
      <c r="B8" s="1">
        <v>3702</v>
      </c>
      <c r="C8" s="3" t="s">
        <v>327</v>
      </c>
      <c r="D8" s="1" t="s">
        <v>42</v>
      </c>
      <c r="E8" s="21">
        <v>0</v>
      </c>
      <c r="F8" s="1" t="str">
        <f t="shared" si="11"/>
        <v>ร</v>
      </c>
      <c r="G8" s="21">
        <v>66</v>
      </c>
      <c r="H8" s="1" t="str">
        <f t="shared" si="0"/>
        <v>2.5</v>
      </c>
      <c r="I8" s="21">
        <v>20</v>
      </c>
      <c r="J8" s="1" t="str">
        <f t="shared" si="1"/>
        <v>0</v>
      </c>
      <c r="K8" s="21">
        <v>59</v>
      </c>
      <c r="L8" s="1" t="str">
        <f t="shared" si="2"/>
        <v>1.5</v>
      </c>
      <c r="M8" s="21">
        <v>0</v>
      </c>
      <c r="N8" s="1" t="str">
        <f t="shared" si="3"/>
        <v>ร</v>
      </c>
      <c r="O8" s="21">
        <v>0</v>
      </c>
      <c r="P8" s="1" t="str">
        <f t="shared" si="4"/>
        <v>ร</v>
      </c>
      <c r="Q8" s="21">
        <v>52</v>
      </c>
      <c r="R8" s="1" t="str">
        <f t="shared" si="5"/>
        <v>1</v>
      </c>
      <c r="S8" s="21">
        <v>34</v>
      </c>
      <c r="T8" s="1" t="str">
        <f t="shared" si="6"/>
        <v>0</v>
      </c>
      <c r="U8" s="21">
        <v>30</v>
      </c>
      <c r="V8" s="1" t="str">
        <f t="shared" si="7"/>
        <v>0</v>
      </c>
      <c r="W8" s="21">
        <v>75</v>
      </c>
      <c r="X8" s="1" t="str">
        <f t="shared" si="8"/>
        <v>3.5</v>
      </c>
      <c r="Y8" s="61" t="e">
        <f t="shared" si="12"/>
        <v>#VALUE!</v>
      </c>
      <c r="Z8" s="1" t="s">
        <v>803</v>
      </c>
      <c r="AA8" s="21">
        <v>0</v>
      </c>
      <c r="AB8" s="1" t="str">
        <f t="shared" si="9"/>
        <v>ร</v>
      </c>
      <c r="AC8" s="21">
        <v>77</v>
      </c>
      <c r="AD8" s="1" t="str">
        <f t="shared" si="10"/>
        <v>3.5</v>
      </c>
      <c r="AE8" s="46" t="s">
        <v>783</v>
      </c>
      <c r="AF8" s="46" t="s">
        <v>783</v>
      </c>
      <c r="AG8" s="9" t="s">
        <v>786</v>
      </c>
      <c r="AH8" s="46" t="s">
        <v>783</v>
      </c>
      <c r="AJ8" s="47"/>
      <c r="AK8" s="48"/>
    </row>
    <row r="9" spans="1:34" ht="20.25" customHeight="1">
      <c r="A9" s="1">
        <v>5</v>
      </c>
      <c r="B9" s="1">
        <v>3703</v>
      </c>
      <c r="C9" s="3" t="s">
        <v>328</v>
      </c>
      <c r="D9" s="4" t="s">
        <v>35</v>
      </c>
      <c r="E9" s="21">
        <v>0</v>
      </c>
      <c r="F9" s="1" t="str">
        <f t="shared" si="11"/>
        <v>ร</v>
      </c>
      <c r="G9" s="21">
        <v>25</v>
      </c>
      <c r="H9" s="1" t="str">
        <f t="shared" si="0"/>
        <v>0</v>
      </c>
      <c r="I9" s="21">
        <v>23</v>
      </c>
      <c r="J9" s="1" t="str">
        <f t="shared" si="1"/>
        <v>0</v>
      </c>
      <c r="K9" s="21">
        <v>16</v>
      </c>
      <c r="L9" s="1" t="str">
        <f t="shared" si="2"/>
        <v>0</v>
      </c>
      <c r="M9" s="21">
        <v>0</v>
      </c>
      <c r="N9" s="1" t="str">
        <f t="shared" si="3"/>
        <v>ร</v>
      </c>
      <c r="O9" s="21">
        <v>0</v>
      </c>
      <c r="P9" s="1" t="str">
        <f t="shared" si="4"/>
        <v>ร</v>
      </c>
      <c r="Q9" s="21">
        <v>39</v>
      </c>
      <c r="R9" s="1" t="str">
        <f t="shared" si="5"/>
        <v>0</v>
      </c>
      <c r="S9" s="21">
        <v>18</v>
      </c>
      <c r="T9" s="1" t="str">
        <f t="shared" si="6"/>
        <v>0</v>
      </c>
      <c r="U9" s="21">
        <v>14</v>
      </c>
      <c r="V9" s="1" t="str">
        <f t="shared" si="7"/>
        <v>0</v>
      </c>
      <c r="W9" s="21">
        <v>0</v>
      </c>
      <c r="X9" s="1" t="str">
        <f t="shared" si="8"/>
        <v>ร</v>
      </c>
      <c r="Y9" s="61" t="e">
        <f t="shared" si="12"/>
        <v>#VALUE!</v>
      </c>
      <c r="Z9" s="1" t="s">
        <v>803</v>
      </c>
      <c r="AA9" s="21">
        <v>0</v>
      </c>
      <c r="AB9" s="1" t="str">
        <f t="shared" si="9"/>
        <v>ร</v>
      </c>
      <c r="AC9" s="21">
        <v>0</v>
      </c>
      <c r="AD9" s="1" t="str">
        <f t="shared" si="10"/>
        <v>ร</v>
      </c>
      <c r="AE9" s="46" t="s">
        <v>783</v>
      </c>
      <c r="AF9" s="46" t="s">
        <v>783</v>
      </c>
      <c r="AG9" s="74"/>
      <c r="AH9" s="46"/>
    </row>
    <row r="10" spans="1:34" ht="20.25" customHeight="1">
      <c r="A10" s="1">
        <v>6</v>
      </c>
      <c r="B10" s="1">
        <v>3704</v>
      </c>
      <c r="C10" s="2" t="s">
        <v>329</v>
      </c>
      <c r="D10" s="1" t="s">
        <v>37</v>
      </c>
      <c r="E10" s="21">
        <v>0</v>
      </c>
      <c r="F10" s="1" t="str">
        <f t="shared" si="11"/>
        <v>ร</v>
      </c>
      <c r="G10" s="21">
        <v>65</v>
      </c>
      <c r="H10" s="1" t="str">
        <f t="shared" si="0"/>
        <v>2.5</v>
      </c>
      <c r="I10" s="21">
        <v>35</v>
      </c>
      <c r="J10" s="1" t="str">
        <f t="shared" si="1"/>
        <v>0</v>
      </c>
      <c r="K10" s="21">
        <v>75</v>
      </c>
      <c r="L10" s="1" t="str">
        <f t="shared" si="2"/>
        <v>3.5</v>
      </c>
      <c r="M10" s="21">
        <v>0</v>
      </c>
      <c r="N10" s="1" t="str">
        <f t="shared" si="3"/>
        <v>ร</v>
      </c>
      <c r="O10" s="21">
        <v>0</v>
      </c>
      <c r="P10" s="1" t="str">
        <f t="shared" si="4"/>
        <v>ร</v>
      </c>
      <c r="Q10" s="21">
        <v>62</v>
      </c>
      <c r="R10" s="1" t="str">
        <f t="shared" si="5"/>
        <v>2</v>
      </c>
      <c r="S10" s="21">
        <v>55</v>
      </c>
      <c r="T10" s="1" t="str">
        <f t="shared" si="6"/>
        <v>1.5</v>
      </c>
      <c r="U10" s="21">
        <v>35</v>
      </c>
      <c r="V10" s="1" t="str">
        <f t="shared" si="7"/>
        <v>0</v>
      </c>
      <c r="W10" s="21">
        <v>66</v>
      </c>
      <c r="X10" s="1" t="str">
        <f t="shared" si="8"/>
        <v>2.5</v>
      </c>
      <c r="Y10" s="61" t="e">
        <f t="shared" si="12"/>
        <v>#VALUE!</v>
      </c>
      <c r="Z10" s="1" t="s">
        <v>803</v>
      </c>
      <c r="AA10" s="21">
        <v>0</v>
      </c>
      <c r="AB10" s="1" t="str">
        <f t="shared" si="9"/>
        <v>ร</v>
      </c>
      <c r="AC10" s="21">
        <v>0</v>
      </c>
      <c r="AD10" s="1" t="str">
        <f t="shared" si="10"/>
        <v>ร</v>
      </c>
      <c r="AE10" s="49" t="s">
        <v>783</v>
      </c>
      <c r="AF10" s="46" t="s">
        <v>783</v>
      </c>
      <c r="AG10" s="9" t="s">
        <v>786</v>
      </c>
      <c r="AH10" s="46" t="s">
        <v>783</v>
      </c>
    </row>
    <row r="11" spans="1:34" ht="20.25" customHeight="1">
      <c r="A11" s="1">
        <v>7</v>
      </c>
      <c r="B11" s="1">
        <v>3705</v>
      </c>
      <c r="C11" s="2" t="s">
        <v>330</v>
      </c>
      <c r="D11" s="1" t="s">
        <v>42</v>
      </c>
      <c r="E11" s="21">
        <v>0</v>
      </c>
      <c r="F11" s="1" t="str">
        <f t="shared" si="11"/>
        <v>ร</v>
      </c>
      <c r="G11" s="21">
        <v>65</v>
      </c>
      <c r="H11" s="1" t="str">
        <f t="shared" si="0"/>
        <v>2.5</v>
      </c>
      <c r="I11" s="21">
        <v>45</v>
      </c>
      <c r="J11" s="1" t="str">
        <f t="shared" si="1"/>
        <v>0</v>
      </c>
      <c r="K11" s="21">
        <v>70</v>
      </c>
      <c r="L11" s="1" t="str">
        <f t="shared" si="2"/>
        <v>3</v>
      </c>
      <c r="M11" s="21">
        <v>0</v>
      </c>
      <c r="N11" s="1" t="str">
        <f t="shared" si="3"/>
        <v>ร</v>
      </c>
      <c r="O11" s="21">
        <v>70</v>
      </c>
      <c r="P11" s="1" t="str">
        <f t="shared" si="4"/>
        <v>3</v>
      </c>
      <c r="Q11" s="21">
        <v>64</v>
      </c>
      <c r="R11" s="1" t="str">
        <f t="shared" si="5"/>
        <v>2</v>
      </c>
      <c r="S11" s="21">
        <v>68</v>
      </c>
      <c r="T11" s="1" t="str">
        <f t="shared" si="6"/>
        <v>2.5</v>
      </c>
      <c r="U11" s="21">
        <v>55</v>
      </c>
      <c r="V11" s="1" t="str">
        <f t="shared" si="7"/>
        <v>1.5</v>
      </c>
      <c r="W11" s="21">
        <v>87</v>
      </c>
      <c r="X11" s="1" t="str">
        <f t="shared" si="8"/>
        <v>4</v>
      </c>
      <c r="Y11" s="61" t="e">
        <f t="shared" si="12"/>
        <v>#VALUE!</v>
      </c>
      <c r="Z11" s="1" t="s">
        <v>803</v>
      </c>
      <c r="AA11" s="21">
        <v>0</v>
      </c>
      <c r="AB11" s="1" t="str">
        <f t="shared" si="9"/>
        <v>ร</v>
      </c>
      <c r="AC11" s="21">
        <v>77</v>
      </c>
      <c r="AD11" s="1" t="str">
        <f t="shared" si="10"/>
        <v>3.5</v>
      </c>
      <c r="AE11" s="46" t="s">
        <v>783</v>
      </c>
      <c r="AF11" s="46" t="s">
        <v>783</v>
      </c>
      <c r="AG11" s="9" t="s">
        <v>785</v>
      </c>
      <c r="AH11" s="46" t="s">
        <v>783</v>
      </c>
    </row>
    <row r="12" spans="1:34" ht="20.25" customHeight="1">
      <c r="A12" s="1">
        <v>8</v>
      </c>
      <c r="B12" s="1">
        <v>3706</v>
      </c>
      <c r="C12" s="2" t="s">
        <v>331</v>
      </c>
      <c r="D12" s="4" t="s">
        <v>45</v>
      </c>
      <c r="E12" s="21">
        <v>81</v>
      </c>
      <c r="F12" s="1" t="str">
        <f t="shared" si="11"/>
        <v>4</v>
      </c>
      <c r="G12" s="21">
        <v>68</v>
      </c>
      <c r="H12" s="1" t="str">
        <f t="shared" si="0"/>
        <v>2.5</v>
      </c>
      <c r="I12" s="21">
        <v>77</v>
      </c>
      <c r="J12" s="1" t="str">
        <f t="shared" si="1"/>
        <v>3.5</v>
      </c>
      <c r="K12" s="21">
        <v>90</v>
      </c>
      <c r="L12" s="1" t="str">
        <f t="shared" si="2"/>
        <v>4</v>
      </c>
      <c r="M12" s="21">
        <v>72</v>
      </c>
      <c r="N12" s="1" t="str">
        <f t="shared" si="3"/>
        <v>3</v>
      </c>
      <c r="O12" s="21">
        <v>88</v>
      </c>
      <c r="P12" s="1" t="str">
        <f t="shared" si="4"/>
        <v>4</v>
      </c>
      <c r="Q12" s="21">
        <v>82</v>
      </c>
      <c r="R12" s="1" t="str">
        <f t="shared" si="5"/>
        <v>4</v>
      </c>
      <c r="S12" s="21">
        <v>85</v>
      </c>
      <c r="T12" s="1" t="str">
        <f t="shared" si="6"/>
        <v>4</v>
      </c>
      <c r="U12" s="21">
        <v>82</v>
      </c>
      <c r="V12" s="1" t="str">
        <f t="shared" si="7"/>
        <v>4</v>
      </c>
      <c r="W12" s="21">
        <v>76</v>
      </c>
      <c r="X12" s="1" t="str">
        <f t="shared" si="8"/>
        <v>3.5</v>
      </c>
      <c r="Y12" s="61">
        <f t="shared" si="12"/>
        <v>3.5925925925925926</v>
      </c>
      <c r="Z12" s="1" t="s">
        <v>803</v>
      </c>
      <c r="AA12" s="21">
        <v>82</v>
      </c>
      <c r="AB12" s="1" t="str">
        <f t="shared" si="9"/>
        <v>4</v>
      </c>
      <c r="AC12" s="21">
        <v>78</v>
      </c>
      <c r="AD12" s="1" t="str">
        <f t="shared" si="10"/>
        <v>3.5</v>
      </c>
      <c r="AE12" s="46" t="s">
        <v>783</v>
      </c>
      <c r="AF12" s="46" t="s">
        <v>783</v>
      </c>
      <c r="AG12" s="9" t="s">
        <v>16</v>
      </c>
      <c r="AH12" s="46" t="s">
        <v>783</v>
      </c>
    </row>
    <row r="13" spans="1:34" ht="20.25" customHeight="1">
      <c r="A13" s="1">
        <v>9</v>
      </c>
      <c r="B13" s="1">
        <v>3707</v>
      </c>
      <c r="C13" s="3" t="s">
        <v>332</v>
      </c>
      <c r="D13" s="4" t="s">
        <v>46</v>
      </c>
      <c r="E13" s="21">
        <v>63</v>
      </c>
      <c r="F13" s="1" t="str">
        <f t="shared" si="11"/>
        <v>2</v>
      </c>
      <c r="G13" s="21">
        <v>64</v>
      </c>
      <c r="H13" s="1" t="str">
        <f t="shared" si="0"/>
        <v>2</v>
      </c>
      <c r="I13" s="21">
        <v>66</v>
      </c>
      <c r="J13" s="1" t="str">
        <f t="shared" si="1"/>
        <v>2.5</v>
      </c>
      <c r="K13" s="21">
        <v>67</v>
      </c>
      <c r="L13" s="1" t="str">
        <f t="shared" si="2"/>
        <v>2.5</v>
      </c>
      <c r="M13" s="21">
        <v>63</v>
      </c>
      <c r="N13" s="1" t="str">
        <f t="shared" si="3"/>
        <v>2</v>
      </c>
      <c r="O13" s="21">
        <v>72</v>
      </c>
      <c r="P13" s="1" t="str">
        <f t="shared" si="4"/>
        <v>3</v>
      </c>
      <c r="Q13" s="21">
        <v>73</v>
      </c>
      <c r="R13" s="1" t="str">
        <f t="shared" si="5"/>
        <v>3</v>
      </c>
      <c r="S13" s="21">
        <v>71</v>
      </c>
      <c r="T13" s="1" t="str">
        <f t="shared" si="6"/>
        <v>3</v>
      </c>
      <c r="U13" s="21">
        <v>61</v>
      </c>
      <c r="V13" s="1" t="str">
        <f t="shared" si="7"/>
        <v>2</v>
      </c>
      <c r="W13" s="21">
        <v>75</v>
      </c>
      <c r="X13" s="1" t="str">
        <f t="shared" si="8"/>
        <v>3.5</v>
      </c>
      <c r="Y13" s="61">
        <f t="shared" si="12"/>
        <v>2.8518518518518516</v>
      </c>
      <c r="Z13" s="1" t="s">
        <v>803</v>
      </c>
      <c r="AA13" s="21">
        <v>0</v>
      </c>
      <c r="AB13" s="1" t="str">
        <f t="shared" si="9"/>
        <v>ร</v>
      </c>
      <c r="AC13" s="21">
        <v>82</v>
      </c>
      <c r="AD13" s="1" t="str">
        <f t="shared" si="10"/>
        <v>4</v>
      </c>
      <c r="AE13" s="46" t="s">
        <v>783</v>
      </c>
      <c r="AF13" s="46" t="s">
        <v>783</v>
      </c>
      <c r="AG13" s="9" t="s">
        <v>789</v>
      </c>
      <c r="AH13" s="46" t="s">
        <v>783</v>
      </c>
    </row>
    <row r="14" spans="1:34" ht="20.25" customHeight="1">
      <c r="A14" s="1">
        <v>10</v>
      </c>
      <c r="B14" s="1">
        <v>3708</v>
      </c>
      <c r="C14" s="2" t="s">
        <v>333</v>
      </c>
      <c r="D14" s="4" t="s">
        <v>45</v>
      </c>
      <c r="E14" s="21">
        <v>80</v>
      </c>
      <c r="F14" s="1" t="str">
        <f t="shared" si="11"/>
        <v>4</v>
      </c>
      <c r="G14" s="21">
        <v>73</v>
      </c>
      <c r="H14" s="1" t="str">
        <f t="shared" si="0"/>
        <v>3</v>
      </c>
      <c r="I14" s="21">
        <v>78</v>
      </c>
      <c r="J14" s="1" t="str">
        <f t="shared" si="1"/>
        <v>3.5</v>
      </c>
      <c r="K14" s="21">
        <v>79</v>
      </c>
      <c r="L14" s="1" t="str">
        <f t="shared" si="2"/>
        <v>3.5</v>
      </c>
      <c r="M14" s="21">
        <v>58</v>
      </c>
      <c r="N14" s="1" t="str">
        <f t="shared" si="3"/>
        <v>1.5</v>
      </c>
      <c r="O14" s="21">
        <v>84</v>
      </c>
      <c r="P14" s="1" t="str">
        <f t="shared" si="4"/>
        <v>4</v>
      </c>
      <c r="Q14" s="21">
        <v>79</v>
      </c>
      <c r="R14" s="1" t="str">
        <f t="shared" si="5"/>
        <v>3.5</v>
      </c>
      <c r="S14" s="21">
        <v>84</v>
      </c>
      <c r="T14" s="1" t="str">
        <f t="shared" si="6"/>
        <v>4</v>
      </c>
      <c r="U14" s="21">
        <v>79</v>
      </c>
      <c r="V14" s="1" t="str">
        <f t="shared" si="7"/>
        <v>3.5</v>
      </c>
      <c r="W14" s="21">
        <v>82</v>
      </c>
      <c r="X14" s="1" t="str">
        <f t="shared" si="8"/>
        <v>4</v>
      </c>
      <c r="Y14" s="61">
        <f t="shared" si="12"/>
        <v>3.7037037037037037</v>
      </c>
      <c r="Z14" s="1" t="s">
        <v>803</v>
      </c>
      <c r="AA14" s="21">
        <v>86</v>
      </c>
      <c r="AB14" s="1" t="str">
        <f t="shared" si="9"/>
        <v>4</v>
      </c>
      <c r="AC14" s="21">
        <v>77</v>
      </c>
      <c r="AD14" s="1" t="str">
        <f t="shared" si="10"/>
        <v>3.5</v>
      </c>
      <c r="AE14" s="46" t="s">
        <v>783</v>
      </c>
      <c r="AF14" s="46" t="s">
        <v>783</v>
      </c>
      <c r="AG14" s="9" t="s">
        <v>16</v>
      </c>
      <c r="AH14" s="46" t="s">
        <v>783</v>
      </c>
    </row>
    <row r="15" spans="1:34" ht="20.25" customHeight="1">
      <c r="A15" s="1">
        <v>11</v>
      </c>
      <c r="B15" s="1">
        <v>3711</v>
      </c>
      <c r="C15" s="2" t="s">
        <v>335</v>
      </c>
      <c r="D15" s="4" t="s">
        <v>45</v>
      </c>
      <c r="E15" s="21">
        <v>75</v>
      </c>
      <c r="F15" s="1" t="str">
        <f t="shared" si="11"/>
        <v>3.5</v>
      </c>
      <c r="G15" s="21">
        <v>60</v>
      </c>
      <c r="H15" s="1" t="str">
        <f t="shared" si="0"/>
        <v>2</v>
      </c>
      <c r="I15" s="21">
        <v>81</v>
      </c>
      <c r="J15" s="1" t="str">
        <f t="shared" si="1"/>
        <v>4</v>
      </c>
      <c r="K15" s="21">
        <v>70</v>
      </c>
      <c r="L15" s="1" t="str">
        <f t="shared" si="2"/>
        <v>3</v>
      </c>
      <c r="M15" s="21">
        <v>69</v>
      </c>
      <c r="N15" s="1" t="str">
        <f t="shared" si="3"/>
        <v>2.5</v>
      </c>
      <c r="O15" s="21">
        <v>83</v>
      </c>
      <c r="P15" s="1" t="str">
        <f t="shared" si="4"/>
        <v>4</v>
      </c>
      <c r="Q15" s="21">
        <v>82</v>
      </c>
      <c r="R15" s="1" t="str">
        <f t="shared" si="5"/>
        <v>4</v>
      </c>
      <c r="S15" s="21">
        <v>81</v>
      </c>
      <c r="T15" s="1" t="str">
        <f t="shared" si="6"/>
        <v>4</v>
      </c>
      <c r="U15" s="21">
        <v>67</v>
      </c>
      <c r="V15" s="1" t="str">
        <f t="shared" si="7"/>
        <v>2.5</v>
      </c>
      <c r="W15" s="21">
        <v>70</v>
      </c>
      <c r="X15" s="1" t="str">
        <f t="shared" si="8"/>
        <v>3</v>
      </c>
      <c r="Y15" s="61">
        <f t="shared" si="12"/>
        <v>3.111111111111111</v>
      </c>
      <c r="Z15" s="1" t="s">
        <v>803</v>
      </c>
      <c r="AA15" s="21">
        <v>69</v>
      </c>
      <c r="AB15" s="1" t="str">
        <f t="shared" si="9"/>
        <v>2.5</v>
      </c>
      <c r="AC15" s="21">
        <v>78</v>
      </c>
      <c r="AD15" s="1" t="str">
        <f t="shared" si="10"/>
        <v>3.5</v>
      </c>
      <c r="AE15" s="46" t="s">
        <v>783</v>
      </c>
      <c r="AF15" s="46" t="s">
        <v>783</v>
      </c>
      <c r="AG15" s="9" t="s">
        <v>791</v>
      </c>
      <c r="AH15" s="46" t="s">
        <v>783</v>
      </c>
    </row>
    <row r="16" spans="1:34" ht="20.25" customHeight="1">
      <c r="A16" s="1">
        <v>12</v>
      </c>
      <c r="B16" s="1">
        <v>3712</v>
      </c>
      <c r="C16" s="3" t="s">
        <v>336</v>
      </c>
      <c r="D16" s="4" t="s">
        <v>46</v>
      </c>
      <c r="E16" s="21">
        <v>70</v>
      </c>
      <c r="F16" s="1" t="str">
        <f t="shared" si="11"/>
        <v>3</v>
      </c>
      <c r="G16" s="21">
        <v>66</v>
      </c>
      <c r="H16" s="1" t="str">
        <f t="shared" si="0"/>
        <v>2.5</v>
      </c>
      <c r="I16" s="21">
        <v>71</v>
      </c>
      <c r="J16" s="1" t="str">
        <f t="shared" si="1"/>
        <v>3</v>
      </c>
      <c r="K16" s="21">
        <v>60</v>
      </c>
      <c r="L16" s="1" t="str">
        <f t="shared" si="2"/>
        <v>2</v>
      </c>
      <c r="M16" s="21">
        <v>57</v>
      </c>
      <c r="N16" s="1" t="str">
        <f t="shared" si="3"/>
        <v>1.5</v>
      </c>
      <c r="O16" s="21">
        <v>77</v>
      </c>
      <c r="P16" s="1" t="str">
        <f t="shared" si="4"/>
        <v>3.5</v>
      </c>
      <c r="Q16" s="21">
        <v>69</v>
      </c>
      <c r="R16" s="1" t="str">
        <f t="shared" si="5"/>
        <v>2.5</v>
      </c>
      <c r="S16" s="21">
        <v>80</v>
      </c>
      <c r="T16" s="1" t="str">
        <f t="shared" si="6"/>
        <v>4</v>
      </c>
      <c r="U16" s="21">
        <v>65</v>
      </c>
      <c r="V16" s="1" t="str">
        <f t="shared" si="7"/>
        <v>2.5</v>
      </c>
      <c r="W16" s="21">
        <v>65</v>
      </c>
      <c r="X16" s="1" t="str">
        <f t="shared" si="8"/>
        <v>2.5</v>
      </c>
      <c r="Y16" s="61">
        <f t="shared" si="12"/>
        <v>2.611111111111111</v>
      </c>
      <c r="Z16" s="1" t="s">
        <v>803</v>
      </c>
      <c r="AA16" s="21">
        <v>78</v>
      </c>
      <c r="AB16" s="1" t="str">
        <f t="shared" si="9"/>
        <v>3.5</v>
      </c>
      <c r="AC16" s="21">
        <v>82</v>
      </c>
      <c r="AD16" s="1" t="str">
        <f t="shared" si="10"/>
        <v>4</v>
      </c>
      <c r="AE16" s="46" t="s">
        <v>783</v>
      </c>
      <c r="AF16" s="46" t="s">
        <v>783</v>
      </c>
      <c r="AG16" s="9" t="s">
        <v>797</v>
      </c>
      <c r="AH16" s="46" t="s">
        <v>783</v>
      </c>
    </row>
    <row r="17" spans="1:34" ht="20.25" customHeight="1">
      <c r="A17" s="1">
        <v>13</v>
      </c>
      <c r="B17" s="1">
        <v>3713</v>
      </c>
      <c r="C17" s="2" t="s">
        <v>337</v>
      </c>
      <c r="D17" s="4" t="s">
        <v>45</v>
      </c>
      <c r="E17" s="21">
        <v>81</v>
      </c>
      <c r="F17" s="1" t="str">
        <f t="shared" si="11"/>
        <v>4</v>
      </c>
      <c r="G17" s="21">
        <v>70</v>
      </c>
      <c r="H17" s="1" t="str">
        <f t="shared" si="0"/>
        <v>3</v>
      </c>
      <c r="I17" s="21">
        <v>72</v>
      </c>
      <c r="J17" s="1" t="str">
        <f t="shared" si="1"/>
        <v>3</v>
      </c>
      <c r="K17" s="21">
        <v>88</v>
      </c>
      <c r="L17" s="1" t="str">
        <f t="shared" si="2"/>
        <v>4</v>
      </c>
      <c r="M17" s="21">
        <v>65</v>
      </c>
      <c r="N17" s="1" t="str">
        <f t="shared" si="3"/>
        <v>2.5</v>
      </c>
      <c r="O17" s="21">
        <v>83</v>
      </c>
      <c r="P17" s="1" t="str">
        <f t="shared" si="4"/>
        <v>4</v>
      </c>
      <c r="Q17" s="21">
        <v>77</v>
      </c>
      <c r="R17" s="1" t="str">
        <f t="shared" si="5"/>
        <v>3.5</v>
      </c>
      <c r="S17" s="21">
        <v>87</v>
      </c>
      <c r="T17" s="1" t="str">
        <f t="shared" si="6"/>
        <v>4</v>
      </c>
      <c r="U17" s="21">
        <v>71</v>
      </c>
      <c r="V17" s="1" t="str">
        <f t="shared" si="7"/>
        <v>3</v>
      </c>
      <c r="W17" s="21">
        <v>78</v>
      </c>
      <c r="X17" s="1" t="str">
        <f t="shared" si="8"/>
        <v>3.5</v>
      </c>
      <c r="Y17" s="61">
        <f t="shared" si="12"/>
        <v>3.4814814814814814</v>
      </c>
      <c r="Z17" s="1" t="s">
        <v>803</v>
      </c>
      <c r="AA17" s="21">
        <v>86</v>
      </c>
      <c r="AB17" s="1" t="str">
        <f t="shared" si="9"/>
        <v>4</v>
      </c>
      <c r="AC17" s="21">
        <v>86</v>
      </c>
      <c r="AD17" s="1" t="str">
        <f t="shared" si="10"/>
        <v>4</v>
      </c>
      <c r="AE17" s="46" t="s">
        <v>783</v>
      </c>
      <c r="AF17" s="46" t="s">
        <v>783</v>
      </c>
      <c r="AG17" s="9" t="s">
        <v>16</v>
      </c>
      <c r="AH17" s="46" t="s">
        <v>783</v>
      </c>
    </row>
    <row r="18" spans="1:34" ht="20.25" customHeight="1">
      <c r="A18" s="1">
        <v>14</v>
      </c>
      <c r="B18" s="1">
        <v>3714</v>
      </c>
      <c r="C18" s="3" t="s">
        <v>338</v>
      </c>
      <c r="D18" s="4" t="s">
        <v>46</v>
      </c>
      <c r="E18" s="21">
        <v>77</v>
      </c>
      <c r="F18" s="1" t="str">
        <f t="shared" si="11"/>
        <v>3.5</v>
      </c>
      <c r="G18" s="21">
        <v>81</v>
      </c>
      <c r="H18" s="1" t="str">
        <f t="shared" si="0"/>
        <v>4</v>
      </c>
      <c r="I18" s="21">
        <v>76</v>
      </c>
      <c r="J18" s="1" t="str">
        <f t="shared" si="1"/>
        <v>3.5</v>
      </c>
      <c r="K18" s="21">
        <v>84</v>
      </c>
      <c r="L18" s="1" t="str">
        <f t="shared" si="2"/>
        <v>4</v>
      </c>
      <c r="M18" s="21">
        <v>70</v>
      </c>
      <c r="N18" s="1" t="str">
        <f t="shared" si="3"/>
        <v>3</v>
      </c>
      <c r="O18" s="21">
        <v>87</v>
      </c>
      <c r="P18" s="1" t="str">
        <f t="shared" si="4"/>
        <v>4</v>
      </c>
      <c r="Q18" s="21">
        <v>83</v>
      </c>
      <c r="R18" s="1" t="str">
        <f t="shared" si="5"/>
        <v>4</v>
      </c>
      <c r="S18" s="21">
        <v>86</v>
      </c>
      <c r="T18" s="1" t="str">
        <f t="shared" si="6"/>
        <v>4</v>
      </c>
      <c r="U18" s="21">
        <v>93</v>
      </c>
      <c r="V18" s="1" t="str">
        <f t="shared" si="7"/>
        <v>4</v>
      </c>
      <c r="W18" s="21">
        <v>76</v>
      </c>
      <c r="X18" s="1" t="str">
        <f t="shared" si="8"/>
        <v>3.5</v>
      </c>
      <c r="Y18" s="61">
        <f t="shared" si="12"/>
        <v>3.6481481481481484</v>
      </c>
      <c r="Z18" s="1" t="s">
        <v>803</v>
      </c>
      <c r="AA18" s="21">
        <v>79</v>
      </c>
      <c r="AB18" s="1" t="str">
        <f t="shared" si="9"/>
        <v>3.5</v>
      </c>
      <c r="AC18" s="21">
        <v>76</v>
      </c>
      <c r="AD18" s="1" t="str">
        <f t="shared" si="10"/>
        <v>3.5</v>
      </c>
      <c r="AE18" s="46" t="s">
        <v>783</v>
      </c>
      <c r="AF18" s="46" t="s">
        <v>783</v>
      </c>
      <c r="AG18" s="9" t="s">
        <v>790</v>
      </c>
      <c r="AH18" s="46" t="s">
        <v>783</v>
      </c>
    </row>
    <row r="19" spans="1:34" ht="20.25" customHeight="1">
      <c r="A19" s="1">
        <v>15</v>
      </c>
      <c r="B19" s="1">
        <v>3717</v>
      </c>
      <c r="C19" s="3" t="s">
        <v>340</v>
      </c>
      <c r="D19" s="4" t="s">
        <v>46</v>
      </c>
      <c r="E19" s="21">
        <v>86</v>
      </c>
      <c r="F19" s="1" t="str">
        <f t="shared" si="11"/>
        <v>4</v>
      </c>
      <c r="G19" s="21">
        <v>80</v>
      </c>
      <c r="H19" s="1" t="str">
        <f t="shared" si="0"/>
        <v>4</v>
      </c>
      <c r="I19" s="21">
        <v>77</v>
      </c>
      <c r="J19" s="1" t="str">
        <f t="shared" si="1"/>
        <v>3.5</v>
      </c>
      <c r="K19" s="21">
        <v>95</v>
      </c>
      <c r="L19" s="1" t="str">
        <f t="shared" si="2"/>
        <v>4</v>
      </c>
      <c r="M19" s="21">
        <v>72</v>
      </c>
      <c r="N19" s="1" t="str">
        <f t="shared" si="3"/>
        <v>3</v>
      </c>
      <c r="O19" s="21">
        <v>89</v>
      </c>
      <c r="P19" s="1" t="str">
        <f t="shared" si="4"/>
        <v>4</v>
      </c>
      <c r="Q19" s="21">
        <v>80</v>
      </c>
      <c r="R19" s="1" t="str">
        <f t="shared" si="5"/>
        <v>4</v>
      </c>
      <c r="S19" s="21">
        <v>93</v>
      </c>
      <c r="T19" s="1" t="str">
        <f t="shared" si="6"/>
        <v>4</v>
      </c>
      <c r="U19" s="21">
        <v>89</v>
      </c>
      <c r="V19" s="1" t="str">
        <f t="shared" si="7"/>
        <v>4</v>
      </c>
      <c r="W19" s="21">
        <v>77</v>
      </c>
      <c r="X19" s="1" t="str">
        <f t="shared" si="8"/>
        <v>3.5</v>
      </c>
      <c r="Y19" s="61">
        <f t="shared" si="12"/>
        <v>3.7037037037037037</v>
      </c>
      <c r="Z19" s="1" t="s">
        <v>803</v>
      </c>
      <c r="AA19" s="21">
        <v>83</v>
      </c>
      <c r="AB19" s="1" t="str">
        <f t="shared" si="9"/>
        <v>4</v>
      </c>
      <c r="AC19" s="21">
        <v>81</v>
      </c>
      <c r="AD19" s="1" t="str">
        <f t="shared" si="10"/>
        <v>4</v>
      </c>
      <c r="AE19" s="46" t="s">
        <v>783</v>
      </c>
      <c r="AF19" s="46" t="s">
        <v>783</v>
      </c>
      <c r="AG19" s="9" t="s">
        <v>791</v>
      </c>
      <c r="AH19" s="46" t="s">
        <v>783</v>
      </c>
    </row>
    <row r="20" spans="1:34" ht="20.25" customHeight="1">
      <c r="A20" s="1">
        <v>16</v>
      </c>
      <c r="B20" s="1">
        <v>3718</v>
      </c>
      <c r="C20" s="2" t="s">
        <v>341</v>
      </c>
      <c r="D20" s="4" t="s">
        <v>45</v>
      </c>
      <c r="E20" s="21">
        <v>0</v>
      </c>
      <c r="F20" s="1" t="str">
        <f t="shared" si="11"/>
        <v>ร</v>
      </c>
      <c r="G20" s="21">
        <v>45</v>
      </c>
      <c r="H20" s="1" t="str">
        <f t="shared" si="0"/>
        <v>0</v>
      </c>
      <c r="I20" s="21">
        <v>36</v>
      </c>
      <c r="J20" s="1" t="str">
        <f t="shared" si="1"/>
        <v>0</v>
      </c>
      <c r="K20" s="21">
        <v>59</v>
      </c>
      <c r="L20" s="1" t="str">
        <f t="shared" si="2"/>
        <v>1.5</v>
      </c>
      <c r="M20" s="21">
        <v>0</v>
      </c>
      <c r="N20" s="1" t="str">
        <f t="shared" si="3"/>
        <v>ร</v>
      </c>
      <c r="O20" s="21">
        <v>77</v>
      </c>
      <c r="P20" s="1" t="str">
        <f t="shared" si="4"/>
        <v>3.5</v>
      </c>
      <c r="Q20" s="21">
        <v>55</v>
      </c>
      <c r="R20" s="1" t="str">
        <f t="shared" si="5"/>
        <v>1.5</v>
      </c>
      <c r="S20" s="21">
        <v>61</v>
      </c>
      <c r="T20" s="1" t="str">
        <f t="shared" si="6"/>
        <v>2</v>
      </c>
      <c r="U20" s="21">
        <v>21</v>
      </c>
      <c r="V20" s="1" t="str">
        <f t="shared" si="7"/>
        <v>0</v>
      </c>
      <c r="W20" s="21">
        <v>0</v>
      </c>
      <c r="X20" s="1" t="str">
        <f t="shared" si="8"/>
        <v>ร</v>
      </c>
      <c r="Y20" s="61" t="e">
        <f t="shared" si="12"/>
        <v>#VALUE!</v>
      </c>
      <c r="Z20" s="1" t="s">
        <v>803</v>
      </c>
      <c r="AA20" s="21">
        <v>0</v>
      </c>
      <c r="AB20" s="1" t="str">
        <f t="shared" si="9"/>
        <v>ร</v>
      </c>
      <c r="AC20" s="21">
        <v>0</v>
      </c>
      <c r="AD20" s="1" t="str">
        <f t="shared" si="10"/>
        <v>ร</v>
      </c>
      <c r="AE20" s="46" t="s">
        <v>783</v>
      </c>
      <c r="AF20" s="46" t="s">
        <v>783</v>
      </c>
      <c r="AG20" s="9" t="s">
        <v>786</v>
      </c>
      <c r="AH20" s="46" t="s">
        <v>783</v>
      </c>
    </row>
    <row r="21" spans="1:34" ht="20.25" customHeight="1">
      <c r="A21" s="1">
        <v>17</v>
      </c>
      <c r="B21" s="1">
        <v>3719</v>
      </c>
      <c r="C21" s="2" t="s">
        <v>342</v>
      </c>
      <c r="D21" s="4" t="s">
        <v>46</v>
      </c>
      <c r="E21" s="21">
        <v>80</v>
      </c>
      <c r="F21" s="1" t="str">
        <f t="shared" si="11"/>
        <v>4</v>
      </c>
      <c r="G21" s="21">
        <v>75</v>
      </c>
      <c r="H21" s="1" t="str">
        <f t="shared" si="0"/>
        <v>3.5</v>
      </c>
      <c r="I21" s="21">
        <v>74</v>
      </c>
      <c r="J21" s="1" t="str">
        <f t="shared" si="1"/>
        <v>3</v>
      </c>
      <c r="K21" s="21">
        <v>79</v>
      </c>
      <c r="L21" s="1" t="str">
        <f t="shared" si="2"/>
        <v>3.5</v>
      </c>
      <c r="M21" s="21">
        <v>53</v>
      </c>
      <c r="N21" s="1" t="str">
        <f t="shared" si="3"/>
        <v>1</v>
      </c>
      <c r="O21" s="21">
        <v>83</v>
      </c>
      <c r="P21" s="1" t="str">
        <f t="shared" si="4"/>
        <v>4</v>
      </c>
      <c r="Q21" s="21">
        <v>82</v>
      </c>
      <c r="R21" s="1" t="str">
        <f t="shared" si="5"/>
        <v>4</v>
      </c>
      <c r="S21" s="21">
        <v>81</v>
      </c>
      <c r="T21" s="1" t="str">
        <f t="shared" si="6"/>
        <v>4</v>
      </c>
      <c r="U21" s="21">
        <v>72</v>
      </c>
      <c r="V21" s="1" t="str">
        <f t="shared" si="7"/>
        <v>3</v>
      </c>
      <c r="W21" s="21">
        <v>80</v>
      </c>
      <c r="X21" s="1" t="str">
        <f t="shared" si="8"/>
        <v>4</v>
      </c>
      <c r="Y21" s="61">
        <f t="shared" si="12"/>
        <v>3.6666666666666665</v>
      </c>
      <c r="Z21" s="1" t="s">
        <v>803</v>
      </c>
      <c r="AA21" s="21">
        <v>84</v>
      </c>
      <c r="AB21" s="1" t="str">
        <f t="shared" si="9"/>
        <v>4</v>
      </c>
      <c r="AC21" s="21">
        <v>78</v>
      </c>
      <c r="AD21" s="1" t="str">
        <f t="shared" si="10"/>
        <v>3.5</v>
      </c>
      <c r="AE21" s="46" t="s">
        <v>783</v>
      </c>
      <c r="AF21" s="46" t="s">
        <v>783</v>
      </c>
      <c r="AG21" s="9" t="s">
        <v>16</v>
      </c>
      <c r="AH21" s="46" t="s">
        <v>783</v>
      </c>
    </row>
    <row r="22" spans="1:34" ht="20.25" customHeight="1">
      <c r="A22" s="1">
        <v>18</v>
      </c>
      <c r="B22" s="1">
        <v>3720</v>
      </c>
      <c r="C22" s="2" t="s">
        <v>343</v>
      </c>
      <c r="D22" s="4" t="s">
        <v>45</v>
      </c>
      <c r="E22" s="21">
        <v>74</v>
      </c>
      <c r="F22" s="1" t="str">
        <f t="shared" si="11"/>
        <v>3</v>
      </c>
      <c r="G22" s="21">
        <v>51</v>
      </c>
      <c r="H22" s="1" t="str">
        <f t="shared" si="0"/>
        <v>1</v>
      </c>
      <c r="I22" s="21">
        <v>58</v>
      </c>
      <c r="J22" s="1" t="str">
        <f t="shared" si="1"/>
        <v>1.5</v>
      </c>
      <c r="K22" s="21">
        <v>66</v>
      </c>
      <c r="L22" s="1" t="str">
        <f t="shared" si="2"/>
        <v>2.5</v>
      </c>
      <c r="M22" s="21">
        <v>54</v>
      </c>
      <c r="N22" s="1" t="str">
        <f t="shared" si="3"/>
        <v>1</v>
      </c>
      <c r="O22" s="21">
        <v>77</v>
      </c>
      <c r="P22" s="1" t="str">
        <f t="shared" si="4"/>
        <v>3.5</v>
      </c>
      <c r="Q22" s="21">
        <v>71</v>
      </c>
      <c r="R22" s="1" t="str">
        <f t="shared" si="5"/>
        <v>3</v>
      </c>
      <c r="S22" s="21">
        <v>89</v>
      </c>
      <c r="T22" s="1" t="str">
        <f t="shared" si="6"/>
        <v>4</v>
      </c>
      <c r="U22" s="21">
        <v>39</v>
      </c>
      <c r="V22" s="1" t="str">
        <f t="shared" si="7"/>
        <v>0</v>
      </c>
      <c r="W22" s="21">
        <v>68</v>
      </c>
      <c r="X22" s="1" t="str">
        <f t="shared" si="8"/>
        <v>2.5</v>
      </c>
      <c r="Y22" s="61">
        <f t="shared" si="12"/>
        <v>2.240740740740741</v>
      </c>
      <c r="Z22" s="1" t="s">
        <v>803</v>
      </c>
      <c r="AA22" s="21">
        <v>0</v>
      </c>
      <c r="AB22" s="1" t="str">
        <f t="shared" si="9"/>
        <v>ร</v>
      </c>
      <c r="AC22" s="21">
        <v>76</v>
      </c>
      <c r="AD22" s="1" t="str">
        <f t="shared" si="10"/>
        <v>3.5</v>
      </c>
      <c r="AE22" s="46" t="s">
        <v>783</v>
      </c>
      <c r="AF22" s="46" t="s">
        <v>783</v>
      </c>
      <c r="AG22" s="9" t="s">
        <v>790</v>
      </c>
      <c r="AH22" s="46" t="s">
        <v>783</v>
      </c>
    </row>
    <row r="23" spans="1:34" ht="20.25" customHeight="1">
      <c r="A23" s="1">
        <v>19</v>
      </c>
      <c r="B23" s="1">
        <v>3721</v>
      </c>
      <c r="C23" s="3" t="s">
        <v>344</v>
      </c>
      <c r="D23" s="4" t="s">
        <v>46</v>
      </c>
      <c r="E23" s="21">
        <v>61</v>
      </c>
      <c r="F23" s="1" t="str">
        <f t="shared" si="11"/>
        <v>2</v>
      </c>
      <c r="G23" s="21">
        <v>66</v>
      </c>
      <c r="H23" s="1" t="str">
        <f t="shared" si="0"/>
        <v>2.5</v>
      </c>
      <c r="I23" s="21">
        <v>68</v>
      </c>
      <c r="J23" s="1" t="str">
        <f t="shared" si="1"/>
        <v>2.5</v>
      </c>
      <c r="K23" s="21">
        <v>60</v>
      </c>
      <c r="L23" s="1" t="str">
        <f t="shared" si="2"/>
        <v>2</v>
      </c>
      <c r="M23" s="21">
        <v>66</v>
      </c>
      <c r="N23" s="1" t="str">
        <f t="shared" si="3"/>
        <v>2.5</v>
      </c>
      <c r="O23" s="21">
        <v>70</v>
      </c>
      <c r="P23" s="1" t="str">
        <f t="shared" si="4"/>
        <v>3</v>
      </c>
      <c r="Q23" s="21">
        <v>67</v>
      </c>
      <c r="R23" s="1" t="str">
        <f t="shared" si="5"/>
        <v>2.5</v>
      </c>
      <c r="S23" s="21">
        <v>80</v>
      </c>
      <c r="T23" s="1" t="str">
        <f t="shared" si="6"/>
        <v>4</v>
      </c>
      <c r="U23" s="21">
        <v>50</v>
      </c>
      <c r="V23" s="1" t="str">
        <f t="shared" si="7"/>
        <v>1</v>
      </c>
      <c r="W23" s="21">
        <v>65</v>
      </c>
      <c r="X23" s="1" t="str">
        <f t="shared" si="8"/>
        <v>2.5</v>
      </c>
      <c r="Y23" s="61">
        <f t="shared" si="12"/>
        <v>2.3703703703703702</v>
      </c>
      <c r="Z23" s="1" t="s">
        <v>803</v>
      </c>
      <c r="AA23" s="21">
        <v>75</v>
      </c>
      <c r="AB23" s="1" t="str">
        <f t="shared" si="9"/>
        <v>3.5</v>
      </c>
      <c r="AC23" s="21">
        <v>82</v>
      </c>
      <c r="AD23" s="1" t="str">
        <f t="shared" si="10"/>
        <v>4</v>
      </c>
      <c r="AE23" s="46" t="s">
        <v>783</v>
      </c>
      <c r="AF23" s="46" t="s">
        <v>783</v>
      </c>
      <c r="AG23" s="9" t="s">
        <v>789</v>
      </c>
      <c r="AH23" s="46" t="s">
        <v>783</v>
      </c>
    </row>
    <row r="24" spans="1:34" ht="20.25" customHeight="1">
      <c r="A24" s="1">
        <v>20</v>
      </c>
      <c r="B24" s="1">
        <v>3722</v>
      </c>
      <c r="C24" s="2" t="s">
        <v>345</v>
      </c>
      <c r="D24" s="4" t="s">
        <v>46</v>
      </c>
      <c r="E24" s="21">
        <v>83</v>
      </c>
      <c r="F24" s="1" t="str">
        <f t="shared" si="11"/>
        <v>4</v>
      </c>
      <c r="G24" s="21">
        <v>75</v>
      </c>
      <c r="H24" s="1" t="str">
        <f t="shared" si="0"/>
        <v>3.5</v>
      </c>
      <c r="I24" s="21">
        <v>77</v>
      </c>
      <c r="J24" s="1" t="str">
        <f t="shared" si="1"/>
        <v>3.5</v>
      </c>
      <c r="K24" s="21">
        <v>74</v>
      </c>
      <c r="L24" s="1" t="str">
        <f t="shared" si="2"/>
        <v>3</v>
      </c>
      <c r="M24" s="21">
        <v>71</v>
      </c>
      <c r="N24" s="1" t="str">
        <f t="shared" si="3"/>
        <v>3</v>
      </c>
      <c r="O24" s="21">
        <v>80</v>
      </c>
      <c r="P24" s="1" t="str">
        <f t="shared" si="4"/>
        <v>4</v>
      </c>
      <c r="Q24" s="21">
        <v>79</v>
      </c>
      <c r="R24" s="1" t="str">
        <f t="shared" si="5"/>
        <v>3.5</v>
      </c>
      <c r="S24" s="21">
        <v>57</v>
      </c>
      <c r="T24" s="1" t="str">
        <f t="shared" si="6"/>
        <v>1.5</v>
      </c>
      <c r="U24" s="21">
        <v>77</v>
      </c>
      <c r="V24" s="1" t="str">
        <f t="shared" si="7"/>
        <v>3.5</v>
      </c>
      <c r="W24" s="21">
        <v>75</v>
      </c>
      <c r="X24" s="1" t="str">
        <f t="shared" si="8"/>
        <v>3.5</v>
      </c>
      <c r="Y24" s="61">
        <f t="shared" si="12"/>
        <v>3.4444444444444446</v>
      </c>
      <c r="Z24" s="1" t="s">
        <v>803</v>
      </c>
      <c r="AA24" s="21">
        <v>85</v>
      </c>
      <c r="AB24" s="1" t="str">
        <f t="shared" si="9"/>
        <v>4</v>
      </c>
      <c r="AC24" s="21">
        <v>77</v>
      </c>
      <c r="AD24" s="1" t="str">
        <f t="shared" si="10"/>
        <v>3.5</v>
      </c>
      <c r="AE24" s="46" t="s">
        <v>783</v>
      </c>
      <c r="AF24" s="46" t="s">
        <v>783</v>
      </c>
      <c r="AG24" s="9" t="s">
        <v>16</v>
      </c>
      <c r="AH24" s="46" t="s">
        <v>783</v>
      </c>
    </row>
    <row r="25" spans="1:34" ht="20.25" customHeight="1">
      <c r="A25" s="1">
        <v>21</v>
      </c>
      <c r="B25" s="1">
        <v>3723</v>
      </c>
      <c r="C25" s="3" t="s">
        <v>346</v>
      </c>
      <c r="D25" s="4" t="s">
        <v>46</v>
      </c>
      <c r="E25" s="21">
        <v>0</v>
      </c>
      <c r="F25" s="1" t="str">
        <f t="shared" si="11"/>
        <v>ร</v>
      </c>
      <c r="G25" s="21">
        <v>59</v>
      </c>
      <c r="H25" s="1" t="str">
        <f t="shared" si="0"/>
        <v>1.5</v>
      </c>
      <c r="I25" s="21">
        <v>57</v>
      </c>
      <c r="J25" s="1" t="str">
        <f t="shared" si="1"/>
        <v>1.5</v>
      </c>
      <c r="K25" s="21">
        <v>51</v>
      </c>
      <c r="L25" s="1" t="str">
        <f t="shared" si="2"/>
        <v>1</v>
      </c>
      <c r="M25" s="21">
        <v>66</v>
      </c>
      <c r="N25" s="1" t="str">
        <f t="shared" si="3"/>
        <v>2.5</v>
      </c>
      <c r="O25" s="21">
        <v>70</v>
      </c>
      <c r="P25" s="1" t="str">
        <f t="shared" si="4"/>
        <v>3</v>
      </c>
      <c r="Q25" s="21">
        <v>65</v>
      </c>
      <c r="R25" s="1" t="str">
        <f t="shared" si="5"/>
        <v>2.5</v>
      </c>
      <c r="S25" s="21">
        <v>65</v>
      </c>
      <c r="T25" s="1" t="str">
        <f t="shared" si="6"/>
        <v>2.5</v>
      </c>
      <c r="U25" s="21">
        <v>36</v>
      </c>
      <c r="V25" s="1" t="str">
        <f t="shared" si="7"/>
        <v>0</v>
      </c>
      <c r="W25" s="21">
        <v>69</v>
      </c>
      <c r="X25" s="1" t="str">
        <f t="shared" si="8"/>
        <v>2.5</v>
      </c>
      <c r="Y25" s="61" t="e">
        <f t="shared" si="12"/>
        <v>#VALUE!</v>
      </c>
      <c r="Z25" s="1" t="s">
        <v>803</v>
      </c>
      <c r="AA25" s="21">
        <v>70</v>
      </c>
      <c r="AB25" s="1" t="str">
        <f t="shared" si="9"/>
        <v>3</v>
      </c>
      <c r="AC25" s="21">
        <v>77</v>
      </c>
      <c r="AD25" s="1" t="str">
        <f t="shared" si="10"/>
        <v>3.5</v>
      </c>
      <c r="AE25" s="46" t="s">
        <v>783</v>
      </c>
      <c r="AF25" s="46" t="s">
        <v>783</v>
      </c>
      <c r="AG25" s="9" t="s">
        <v>790</v>
      </c>
      <c r="AH25" s="46" t="s">
        <v>783</v>
      </c>
    </row>
    <row r="26" spans="1:34" ht="20.25" customHeight="1">
      <c r="A26" s="1">
        <v>22</v>
      </c>
      <c r="B26" s="1">
        <v>3725</v>
      </c>
      <c r="C26" s="2" t="s">
        <v>347</v>
      </c>
      <c r="D26" s="4" t="s">
        <v>45</v>
      </c>
      <c r="E26" s="21">
        <v>73</v>
      </c>
      <c r="F26" s="1" t="str">
        <f t="shared" si="11"/>
        <v>3</v>
      </c>
      <c r="G26" s="21">
        <v>62</v>
      </c>
      <c r="H26" s="1" t="str">
        <f t="shared" si="0"/>
        <v>2</v>
      </c>
      <c r="I26" s="21">
        <v>72</v>
      </c>
      <c r="J26" s="1" t="str">
        <f t="shared" si="1"/>
        <v>3</v>
      </c>
      <c r="K26" s="21">
        <v>66</v>
      </c>
      <c r="L26" s="1" t="str">
        <f t="shared" si="2"/>
        <v>2.5</v>
      </c>
      <c r="M26" s="21">
        <v>71</v>
      </c>
      <c r="N26" s="1" t="str">
        <f t="shared" si="3"/>
        <v>3</v>
      </c>
      <c r="O26" s="21">
        <v>77</v>
      </c>
      <c r="P26" s="1" t="str">
        <f t="shared" si="4"/>
        <v>3.5</v>
      </c>
      <c r="Q26" s="21">
        <v>81</v>
      </c>
      <c r="R26" s="1" t="str">
        <f t="shared" si="5"/>
        <v>4</v>
      </c>
      <c r="S26" s="21">
        <v>82</v>
      </c>
      <c r="T26" s="1" t="str">
        <f t="shared" si="6"/>
        <v>4</v>
      </c>
      <c r="U26" s="21">
        <v>71</v>
      </c>
      <c r="V26" s="1" t="str">
        <f t="shared" si="7"/>
        <v>3</v>
      </c>
      <c r="W26" s="21">
        <v>78</v>
      </c>
      <c r="X26" s="1" t="str">
        <f t="shared" si="8"/>
        <v>3.5</v>
      </c>
      <c r="Y26" s="61">
        <f t="shared" si="12"/>
        <v>3.2037037037037037</v>
      </c>
      <c r="Z26" s="1" t="s">
        <v>803</v>
      </c>
      <c r="AA26" s="21">
        <v>80</v>
      </c>
      <c r="AB26" s="1" t="str">
        <f t="shared" si="9"/>
        <v>4</v>
      </c>
      <c r="AC26" s="21">
        <v>78</v>
      </c>
      <c r="AD26" s="1" t="str">
        <f t="shared" si="10"/>
        <v>3.5</v>
      </c>
      <c r="AE26" s="46" t="s">
        <v>783</v>
      </c>
      <c r="AF26" s="46" t="s">
        <v>783</v>
      </c>
      <c r="AG26" s="9" t="s">
        <v>16</v>
      </c>
      <c r="AH26" s="46" t="s">
        <v>783</v>
      </c>
    </row>
    <row r="27" spans="1:34" s="24" customFormat="1" ht="20.25" customHeight="1">
      <c r="A27" s="1">
        <v>23</v>
      </c>
      <c r="B27" s="1">
        <v>3727</v>
      </c>
      <c r="C27" s="2" t="s">
        <v>348</v>
      </c>
      <c r="D27" s="4" t="s">
        <v>46</v>
      </c>
      <c r="E27" s="21">
        <v>76</v>
      </c>
      <c r="F27" s="1" t="str">
        <f t="shared" si="11"/>
        <v>3.5</v>
      </c>
      <c r="G27" s="21">
        <v>50</v>
      </c>
      <c r="H27" s="1" t="str">
        <f t="shared" si="0"/>
        <v>1</v>
      </c>
      <c r="I27" s="21">
        <v>73</v>
      </c>
      <c r="J27" s="1" t="str">
        <f t="shared" si="1"/>
        <v>3</v>
      </c>
      <c r="K27" s="21">
        <v>67</v>
      </c>
      <c r="L27" s="1" t="str">
        <f t="shared" si="2"/>
        <v>2.5</v>
      </c>
      <c r="M27" s="21">
        <v>74</v>
      </c>
      <c r="N27" s="1" t="str">
        <f t="shared" si="3"/>
        <v>3</v>
      </c>
      <c r="O27" s="21">
        <v>85</v>
      </c>
      <c r="P27" s="1" t="str">
        <f t="shared" si="4"/>
        <v>4</v>
      </c>
      <c r="Q27" s="21">
        <v>71</v>
      </c>
      <c r="R27" s="1" t="str">
        <f t="shared" si="5"/>
        <v>3</v>
      </c>
      <c r="S27" s="21">
        <v>77</v>
      </c>
      <c r="T27" s="1" t="str">
        <f t="shared" si="6"/>
        <v>3.5</v>
      </c>
      <c r="U27" s="21">
        <v>58</v>
      </c>
      <c r="V27" s="1" t="str">
        <f t="shared" si="7"/>
        <v>1.5</v>
      </c>
      <c r="W27" s="21">
        <v>69</v>
      </c>
      <c r="X27" s="1" t="str">
        <f t="shared" si="8"/>
        <v>2.5</v>
      </c>
      <c r="Y27" s="61">
        <f t="shared" si="12"/>
        <v>2.5925925925925926</v>
      </c>
      <c r="Z27" s="1" t="s">
        <v>803</v>
      </c>
      <c r="AA27" s="21">
        <v>73</v>
      </c>
      <c r="AB27" s="1" t="str">
        <f t="shared" si="9"/>
        <v>3</v>
      </c>
      <c r="AC27" s="21">
        <v>81</v>
      </c>
      <c r="AD27" s="1" t="str">
        <f t="shared" si="10"/>
        <v>4</v>
      </c>
      <c r="AE27" s="46" t="s">
        <v>783</v>
      </c>
      <c r="AF27" s="46" t="s">
        <v>783</v>
      </c>
      <c r="AG27" s="9" t="s">
        <v>791</v>
      </c>
      <c r="AH27" s="46" t="s">
        <v>783</v>
      </c>
    </row>
    <row r="28" spans="1:34" ht="20.25" customHeight="1">
      <c r="A28" s="1">
        <v>24</v>
      </c>
      <c r="B28" s="1">
        <v>3728</v>
      </c>
      <c r="C28" s="2" t="s">
        <v>349</v>
      </c>
      <c r="D28" s="4" t="s">
        <v>46</v>
      </c>
      <c r="E28" s="21">
        <v>80</v>
      </c>
      <c r="F28" s="1" t="str">
        <f t="shared" si="11"/>
        <v>4</v>
      </c>
      <c r="G28" s="21">
        <v>68</v>
      </c>
      <c r="H28" s="1" t="str">
        <f t="shared" si="0"/>
        <v>2.5</v>
      </c>
      <c r="I28" s="21">
        <v>69</v>
      </c>
      <c r="J28" s="1" t="str">
        <f t="shared" si="1"/>
        <v>2.5</v>
      </c>
      <c r="K28" s="21">
        <v>83</v>
      </c>
      <c r="L28" s="1" t="str">
        <f t="shared" si="2"/>
        <v>4</v>
      </c>
      <c r="M28" s="21">
        <v>67</v>
      </c>
      <c r="N28" s="1" t="str">
        <f t="shared" si="3"/>
        <v>2.5</v>
      </c>
      <c r="O28" s="21">
        <v>80</v>
      </c>
      <c r="P28" s="1" t="str">
        <f t="shared" si="4"/>
        <v>4</v>
      </c>
      <c r="Q28" s="21">
        <v>77</v>
      </c>
      <c r="R28" s="1" t="str">
        <f t="shared" si="5"/>
        <v>3.5</v>
      </c>
      <c r="S28" s="21">
        <v>82</v>
      </c>
      <c r="T28" s="1" t="str">
        <f t="shared" si="6"/>
        <v>4</v>
      </c>
      <c r="U28" s="21">
        <v>80</v>
      </c>
      <c r="V28" s="1" t="str">
        <f t="shared" si="7"/>
        <v>4</v>
      </c>
      <c r="W28" s="21">
        <v>83</v>
      </c>
      <c r="X28" s="1" t="str">
        <f t="shared" si="8"/>
        <v>4</v>
      </c>
      <c r="Y28" s="61">
        <f t="shared" si="12"/>
        <v>3.7037037037037037</v>
      </c>
      <c r="Z28" s="1" t="s">
        <v>803</v>
      </c>
      <c r="AA28" s="21">
        <v>78</v>
      </c>
      <c r="AB28" s="1" t="str">
        <f t="shared" si="9"/>
        <v>3.5</v>
      </c>
      <c r="AC28" s="21">
        <v>80</v>
      </c>
      <c r="AD28" s="1" t="str">
        <f t="shared" si="10"/>
        <v>4</v>
      </c>
      <c r="AE28" s="46" t="s">
        <v>783</v>
      </c>
      <c r="AF28" s="46" t="s">
        <v>783</v>
      </c>
      <c r="AG28" s="9" t="s">
        <v>30</v>
      </c>
      <c r="AH28" s="46" t="s">
        <v>783</v>
      </c>
    </row>
    <row r="29" spans="1:34" ht="20.25" customHeight="1">
      <c r="A29" s="1">
        <v>25</v>
      </c>
      <c r="B29" s="1">
        <v>3729</v>
      </c>
      <c r="C29" s="2" t="s">
        <v>754</v>
      </c>
      <c r="D29" s="4" t="s">
        <v>45</v>
      </c>
      <c r="E29" s="21">
        <v>61</v>
      </c>
      <c r="F29" s="1" t="str">
        <f t="shared" si="11"/>
        <v>2</v>
      </c>
      <c r="G29" s="21">
        <v>70</v>
      </c>
      <c r="H29" s="1" t="str">
        <f t="shared" si="0"/>
        <v>3</v>
      </c>
      <c r="I29" s="21">
        <v>54</v>
      </c>
      <c r="J29" s="1" t="str">
        <f t="shared" si="1"/>
        <v>1</v>
      </c>
      <c r="K29" s="21">
        <v>72</v>
      </c>
      <c r="L29" s="1" t="str">
        <f t="shared" si="2"/>
        <v>3</v>
      </c>
      <c r="M29" s="21">
        <v>63</v>
      </c>
      <c r="N29" s="1" t="str">
        <f t="shared" si="3"/>
        <v>2</v>
      </c>
      <c r="O29" s="21">
        <v>75</v>
      </c>
      <c r="P29" s="1" t="str">
        <f t="shared" si="4"/>
        <v>3.5</v>
      </c>
      <c r="Q29" s="21">
        <v>65</v>
      </c>
      <c r="R29" s="1" t="str">
        <f t="shared" si="5"/>
        <v>2.5</v>
      </c>
      <c r="S29" s="21">
        <v>60</v>
      </c>
      <c r="T29" s="1" t="str">
        <f t="shared" si="6"/>
        <v>2</v>
      </c>
      <c r="U29" s="21">
        <v>55</v>
      </c>
      <c r="V29" s="1" t="str">
        <f t="shared" si="7"/>
        <v>1.5</v>
      </c>
      <c r="W29" s="21">
        <v>63</v>
      </c>
      <c r="X29" s="1" t="str">
        <f t="shared" si="8"/>
        <v>2</v>
      </c>
      <c r="Y29" s="61">
        <f t="shared" si="12"/>
        <v>2.111111111111111</v>
      </c>
      <c r="Z29" s="1" t="s">
        <v>803</v>
      </c>
      <c r="AA29" s="21">
        <v>0</v>
      </c>
      <c r="AB29" s="1" t="str">
        <f t="shared" si="9"/>
        <v>ร</v>
      </c>
      <c r="AC29" s="21">
        <v>81</v>
      </c>
      <c r="AD29" s="1" t="str">
        <f t="shared" si="10"/>
        <v>4</v>
      </c>
      <c r="AE29" s="46" t="s">
        <v>783</v>
      </c>
      <c r="AF29" s="46" t="s">
        <v>783</v>
      </c>
      <c r="AG29" s="9" t="s">
        <v>797</v>
      </c>
      <c r="AH29" s="46" t="s">
        <v>783</v>
      </c>
    </row>
    <row r="30" spans="1:34" ht="20.25" customHeight="1">
      <c r="A30" s="1">
        <v>26</v>
      </c>
      <c r="B30" s="1">
        <v>3731</v>
      </c>
      <c r="C30" s="2" t="s">
        <v>350</v>
      </c>
      <c r="D30" s="4" t="s">
        <v>46</v>
      </c>
      <c r="E30" s="21">
        <v>63</v>
      </c>
      <c r="F30" s="1" t="str">
        <f t="shared" si="11"/>
        <v>2</v>
      </c>
      <c r="G30" s="21">
        <v>59</v>
      </c>
      <c r="H30" s="1" t="str">
        <f t="shared" si="0"/>
        <v>1.5</v>
      </c>
      <c r="I30" s="21">
        <v>68</v>
      </c>
      <c r="J30" s="1" t="str">
        <f t="shared" si="1"/>
        <v>2.5</v>
      </c>
      <c r="K30" s="21">
        <v>63</v>
      </c>
      <c r="L30" s="1" t="str">
        <f t="shared" si="2"/>
        <v>2</v>
      </c>
      <c r="M30" s="21">
        <v>70</v>
      </c>
      <c r="N30" s="1" t="str">
        <f t="shared" si="3"/>
        <v>3</v>
      </c>
      <c r="O30" s="21">
        <v>70</v>
      </c>
      <c r="P30" s="1" t="str">
        <f t="shared" si="4"/>
        <v>3</v>
      </c>
      <c r="Q30" s="21">
        <v>66</v>
      </c>
      <c r="R30" s="1" t="str">
        <f t="shared" si="5"/>
        <v>2.5</v>
      </c>
      <c r="S30" s="21">
        <v>63</v>
      </c>
      <c r="T30" s="1" t="str">
        <f t="shared" si="6"/>
        <v>2</v>
      </c>
      <c r="U30" s="21">
        <v>54</v>
      </c>
      <c r="V30" s="1" t="str">
        <f t="shared" si="7"/>
        <v>1</v>
      </c>
      <c r="W30" s="21">
        <v>61</v>
      </c>
      <c r="X30" s="1" t="str">
        <f t="shared" si="8"/>
        <v>2</v>
      </c>
      <c r="Y30" s="61">
        <f t="shared" si="12"/>
        <v>2.0185185185185186</v>
      </c>
      <c r="Z30" s="1" t="s">
        <v>803</v>
      </c>
      <c r="AA30" s="21">
        <v>0</v>
      </c>
      <c r="AB30" s="1" t="str">
        <f t="shared" si="9"/>
        <v>ร</v>
      </c>
      <c r="AC30" s="21">
        <v>78</v>
      </c>
      <c r="AD30" s="1" t="str">
        <f t="shared" si="10"/>
        <v>3.5</v>
      </c>
      <c r="AE30" s="46" t="s">
        <v>783</v>
      </c>
      <c r="AF30" s="46" t="s">
        <v>783</v>
      </c>
      <c r="AG30" s="9" t="s">
        <v>789</v>
      </c>
      <c r="AH30" s="46" t="s">
        <v>783</v>
      </c>
    </row>
    <row r="31" spans="1:34" ht="20.25" customHeight="1">
      <c r="A31" s="1">
        <v>27</v>
      </c>
      <c r="B31" s="1">
        <v>3732</v>
      </c>
      <c r="C31" s="3" t="s">
        <v>755</v>
      </c>
      <c r="D31" s="4" t="s">
        <v>45</v>
      </c>
      <c r="E31" s="21">
        <v>73</v>
      </c>
      <c r="F31" s="1" t="str">
        <f t="shared" si="11"/>
        <v>3</v>
      </c>
      <c r="G31" s="21">
        <v>61</v>
      </c>
      <c r="H31" s="1" t="str">
        <f t="shared" si="0"/>
        <v>2</v>
      </c>
      <c r="I31" s="21">
        <v>69</v>
      </c>
      <c r="J31" s="1" t="str">
        <f t="shared" si="1"/>
        <v>2.5</v>
      </c>
      <c r="K31" s="21">
        <v>61</v>
      </c>
      <c r="L31" s="1" t="str">
        <f t="shared" si="2"/>
        <v>2</v>
      </c>
      <c r="M31" s="21">
        <v>74</v>
      </c>
      <c r="N31" s="1" t="str">
        <f t="shared" si="3"/>
        <v>3</v>
      </c>
      <c r="O31" s="21">
        <v>78</v>
      </c>
      <c r="P31" s="1" t="str">
        <f t="shared" si="4"/>
        <v>3.5</v>
      </c>
      <c r="Q31" s="21">
        <v>64</v>
      </c>
      <c r="R31" s="1" t="str">
        <f t="shared" si="5"/>
        <v>2</v>
      </c>
      <c r="S31" s="21">
        <v>82</v>
      </c>
      <c r="T31" s="1" t="str">
        <f t="shared" si="6"/>
        <v>4</v>
      </c>
      <c r="U31" s="21">
        <v>57</v>
      </c>
      <c r="V31" s="1" t="str">
        <f t="shared" si="7"/>
        <v>1.5</v>
      </c>
      <c r="W31" s="21">
        <v>65</v>
      </c>
      <c r="X31" s="1" t="str">
        <f t="shared" si="8"/>
        <v>2.5</v>
      </c>
      <c r="Y31" s="61">
        <f t="shared" si="12"/>
        <v>2.5</v>
      </c>
      <c r="Z31" s="1" t="s">
        <v>803</v>
      </c>
      <c r="AA31" s="21">
        <v>76</v>
      </c>
      <c r="AB31" s="1" t="str">
        <f t="shared" si="9"/>
        <v>3.5</v>
      </c>
      <c r="AC31" s="21">
        <v>77</v>
      </c>
      <c r="AD31" s="1" t="str">
        <f t="shared" si="10"/>
        <v>3.5</v>
      </c>
      <c r="AE31" s="46" t="s">
        <v>783</v>
      </c>
      <c r="AF31" s="46" t="s">
        <v>783</v>
      </c>
      <c r="AG31" s="9" t="s">
        <v>797</v>
      </c>
      <c r="AH31" s="46" t="s">
        <v>783</v>
      </c>
    </row>
    <row r="32" spans="1:34" ht="20.25" customHeight="1">
      <c r="A32" s="1">
        <v>28</v>
      </c>
      <c r="B32" s="1">
        <v>3733</v>
      </c>
      <c r="C32" s="2" t="s">
        <v>351</v>
      </c>
      <c r="D32" s="4" t="s">
        <v>46</v>
      </c>
      <c r="E32" s="21">
        <v>76</v>
      </c>
      <c r="F32" s="1" t="str">
        <f t="shared" si="11"/>
        <v>3.5</v>
      </c>
      <c r="G32" s="21">
        <v>58</v>
      </c>
      <c r="H32" s="1" t="str">
        <f t="shared" si="0"/>
        <v>1.5</v>
      </c>
      <c r="I32" s="21">
        <v>79</v>
      </c>
      <c r="J32" s="1" t="str">
        <f t="shared" si="1"/>
        <v>3.5</v>
      </c>
      <c r="K32" s="21">
        <v>83</v>
      </c>
      <c r="L32" s="1" t="str">
        <f t="shared" si="2"/>
        <v>4</v>
      </c>
      <c r="M32" s="21">
        <v>76</v>
      </c>
      <c r="N32" s="1" t="str">
        <f t="shared" si="3"/>
        <v>3.5</v>
      </c>
      <c r="O32" s="21">
        <v>83</v>
      </c>
      <c r="P32" s="1" t="str">
        <f t="shared" si="4"/>
        <v>4</v>
      </c>
      <c r="Q32" s="21">
        <v>82</v>
      </c>
      <c r="R32" s="1" t="str">
        <f t="shared" si="5"/>
        <v>4</v>
      </c>
      <c r="S32" s="21">
        <v>77</v>
      </c>
      <c r="T32" s="1" t="str">
        <f t="shared" si="6"/>
        <v>3.5</v>
      </c>
      <c r="U32" s="21">
        <v>62</v>
      </c>
      <c r="V32" s="1" t="str">
        <f t="shared" si="7"/>
        <v>2</v>
      </c>
      <c r="W32" s="21">
        <v>61</v>
      </c>
      <c r="X32" s="1" t="str">
        <f t="shared" si="8"/>
        <v>2</v>
      </c>
      <c r="Y32" s="61">
        <f t="shared" si="12"/>
        <v>2.6481481481481484</v>
      </c>
      <c r="Z32" s="1" t="s">
        <v>803</v>
      </c>
      <c r="AA32" s="21">
        <v>72</v>
      </c>
      <c r="AB32" s="1" t="str">
        <f t="shared" si="9"/>
        <v>3</v>
      </c>
      <c r="AC32" s="21">
        <v>78</v>
      </c>
      <c r="AD32" s="1" t="str">
        <f t="shared" si="10"/>
        <v>3.5</v>
      </c>
      <c r="AE32" s="46" t="s">
        <v>783</v>
      </c>
      <c r="AF32" s="46" t="s">
        <v>783</v>
      </c>
      <c r="AG32" s="9" t="s">
        <v>797</v>
      </c>
      <c r="AH32" s="46" t="s">
        <v>783</v>
      </c>
    </row>
    <row r="33" spans="1:34" ht="20.25" customHeight="1">
      <c r="A33" s="1">
        <v>29</v>
      </c>
      <c r="B33" s="1">
        <v>3734</v>
      </c>
      <c r="C33" s="2" t="s">
        <v>352</v>
      </c>
      <c r="D33" s="4" t="s">
        <v>46</v>
      </c>
      <c r="E33" s="21">
        <v>80</v>
      </c>
      <c r="F33" s="1" t="str">
        <f t="shared" si="11"/>
        <v>4</v>
      </c>
      <c r="G33" s="21">
        <v>75</v>
      </c>
      <c r="H33" s="1" t="str">
        <f t="shared" si="0"/>
        <v>3.5</v>
      </c>
      <c r="I33" s="21">
        <v>73</v>
      </c>
      <c r="J33" s="1" t="str">
        <f t="shared" si="1"/>
        <v>3</v>
      </c>
      <c r="K33" s="21">
        <v>85</v>
      </c>
      <c r="L33" s="1" t="str">
        <f t="shared" si="2"/>
        <v>4</v>
      </c>
      <c r="M33" s="21">
        <v>70</v>
      </c>
      <c r="N33" s="1" t="str">
        <f t="shared" si="3"/>
        <v>3</v>
      </c>
      <c r="O33" s="21">
        <v>89</v>
      </c>
      <c r="P33" s="1" t="str">
        <f t="shared" si="4"/>
        <v>4</v>
      </c>
      <c r="Q33" s="21">
        <v>79</v>
      </c>
      <c r="R33" s="1" t="str">
        <f t="shared" si="5"/>
        <v>3.5</v>
      </c>
      <c r="S33" s="21">
        <v>81</v>
      </c>
      <c r="T33" s="1" t="str">
        <f t="shared" si="6"/>
        <v>4</v>
      </c>
      <c r="U33" s="21">
        <v>78</v>
      </c>
      <c r="V33" s="1" t="str">
        <f t="shared" si="7"/>
        <v>3.5</v>
      </c>
      <c r="W33" s="21">
        <v>70</v>
      </c>
      <c r="X33" s="1" t="str">
        <f t="shared" si="8"/>
        <v>3</v>
      </c>
      <c r="Y33" s="61">
        <f t="shared" si="12"/>
        <v>3.3518518518518516</v>
      </c>
      <c r="Z33" s="1" t="s">
        <v>803</v>
      </c>
      <c r="AA33" s="21">
        <v>77</v>
      </c>
      <c r="AB33" s="1" t="str">
        <f t="shared" si="9"/>
        <v>3.5</v>
      </c>
      <c r="AC33" s="21">
        <v>81</v>
      </c>
      <c r="AD33" s="1" t="str">
        <f t="shared" si="10"/>
        <v>4</v>
      </c>
      <c r="AE33" s="46" t="s">
        <v>783</v>
      </c>
      <c r="AF33" s="46" t="s">
        <v>783</v>
      </c>
      <c r="AG33" s="9" t="s">
        <v>790</v>
      </c>
      <c r="AH33" s="46" t="s">
        <v>783</v>
      </c>
    </row>
    <row r="34" spans="1:4" ht="20.25" customHeight="1">
      <c r="A34" s="70"/>
      <c r="B34" s="70"/>
      <c r="C34" s="24"/>
      <c r="D34" s="70"/>
    </row>
    <row r="35" spans="1:4" ht="20.25" customHeight="1">
      <c r="A35" s="70"/>
      <c r="B35" s="70"/>
      <c r="C35" s="24"/>
      <c r="D35" s="70"/>
    </row>
    <row r="36" spans="1:4" ht="20.25" customHeight="1">
      <c r="A36" s="29" t="s">
        <v>76</v>
      </c>
      <c r="C36" s="14" t="s">
        <v>625</v>
      </c>
      <c r="D36" s="25" t="s">
        <v>626</v>
      </c>
    </row>
    <row r="37" ht="20.25" customHeight="1">
      <c r="D37" s="25" t="s">
        <v>627</v>
      </c>
    </row>
    <row r="41" spans="2:30" ht="20.25" customHeight="1">
      <c r="B41" s="90" t="s">
        <v>518</v>
      </c>
      <c r="C41" s="90"/>
      <c r="D41" s="1">
        <v>4</v>
      </c>
      <c r="F41" s="62">
        <f>COUNTIF(F5:F33,"4")</f>
        <v>8</v>
      </c>
      <c r="G41" s="26"/>
      <c r="H41" s="62">
        <f>COUNTIF(H5:H33,"4")</f>
        <v>3</v>
      </c>
      <c r="I41" s="26"/>
      <c r="J41" s="62">
        <f>COUNTIF(J5:J33,"4")</f>
        <v>1</v>
      </c>
      <c r="K41" s="26"/>
      <c r="L41" s="62">
        <f>COUNTIF(L5:L33,"4")</f>
        <v>8</v>
      </c>
      <c r="M41" s="26"/>
      <c r="N41" s="62">
        <f>COUNTIF(N5:N33,"4")</f>
        <v>0</v>
      </c>
      <c r="O41" s="26"/>
      <c r="P41" s="62">
        <f>COUNTIF(P5:P33,"4")</f>
        <v>13</v>
      </c>
      <c r="Q41" s="26"/>
      <c r="R41" s="62">
        <f>COUNTIF(R5:R33,"4")</f>
        <v>7</v>
      </c>
      <c r="S41" s="26"/>
      <c r="T41" s="62">
        <f>COUNTIF(T5:T33,"4")</f>
        <v>15</v>
      </c>
      <c r="U41" s="26"/>
      <c r="V41" s="62">
        <f>COUNTIF(V5:V33,"4")</f>
        <v>5</v>
      </c>
      <c r="W41" s="26"/>
      <c r="X41" s="62">
        <f>COUNTIF(X5:X33,"4")</f>
        <v>4</v>
      </c>
      <c r="Y41" s="53"/>
      <c r="AA41" s="26"/>
      <c r="AB41" s="62">
        <f>COUNTIF(AB5:AB33,"4")</f>
        <v>7</v>
      </c>
      <c r="AC41" s="26"/>
      <c r="AD41" s="62">
        <f>COUNTIF(AD5:AD33,"4")</f>
        <v>9</v>
      </c>
    </row>
    <row r="42" spans="3:30" ht="20.25" customHeight="1">
      <c r="C42" s="25"/>
      <c r="D42" s="1">
        <v>3.5</v>
      </c>
      <c r="F42" s="62">
        <f>COUNTIF(F5:F33,"3.5")</f>
        <v>4</v>
      </c>
      <c r="G42" s="26"/>
      <c r="H42" s="62">
        <f>COUNTIF(H5:H33,"3.5")</f>
        <v>4</v>
      </c>
      <c r="I42" s="26"/>
      <c r="J42" s="62">
        <f>COUNTIF(J5:J33,"3.5")</f>
        <v>6</v>
      </c>
      <c r="K42" s="26"/>
      <c r="L42" s="62">
        <f>COUNTIF(L5:L33,"3.5")</f>
        <v>4</v>
      </c>
      <c r="M42" s="26"/>
      <c r="N42" s="62">
        <f>COUNTIF(N5:N33,"3.5")</f>
        <v>2</v>
      </c>
      <c r="O42" s="26"/>
      <c r="P42" s="62">
        <f>COUNTIF(P5:P33,"3.5")</f>
        <v>6</v>
      </c>
      <c r="Q42" s="26"/>
      <c r="R42" s="62">
        <f>COUNTIF(R5:R33,"3.5")</f>
        <v>6</v>
      </c>
      <c r="S42" s="26"/>
      <c r="T42" s="62">
        <f>COUNTIF(T5:T33,"3.5")</f>
        <v>2</v>
      </c>
      <c r="U42" s="26"/>
      <c r="V42" s="62">
        <f>COUNTIF(V5:V33,"3.5")</f>
        <v>3</v>
      </c>
      <c r="W42" s="26"/>
      <c r="X42" s="62">
        <f>COUNTIF(X5:X33,"3.5")</f>
        <v>9</v>
      </c>
      <c r="Y42" s="53"/>
      <c r="AA42" s="26"/>
      <c r="AB42" s="62">
        <f>COUNTIF(AB5:AB33,"3.5")</f>
        <v>7</v>
      </c>
      <c r="AC42" s="26"/>
      <c r="AD42" s="62">
        <f>COUNTIF(AD5:AD33,"3.5")</f>
        <v>16</v>
      </c>
    </row>
    <row r="43" spans="3:30" ht="20.25" customHeight="1">
      <c r="C43" s="25"/>
      <c r="D43" s="1">
        <v>3</v>
      </c>
      <c r="F43" s="62">
        <f>COUNTIF(F5:F33,"3")</f>
        <v>5</v>
      </c>
      <c r="G43" s="26"/>
      <c r="H43" s="62">
        <f>COUNTIF(H5:H33,"3")</f>
        <v>3</v>
      </c>
      <c r="I43" s="26"/>
      <c r="J43" s="62">
        <f>COUNTIF(J5:J33,"3")</f>
        <v>7</v>
      </c>
      <c r="K43" s="26"/>
      <c r="L43" s="62">
        <f>COUNTIF(L5:L33,"3")</f>
        <v>4</v>
      </c>
      <c r="M43" s="26"/>
      <c r="N43" s="62">
        <f>COUNTIF(N5:N33,"3")</f>
        <v>9</v>
      </c>
      <c r="O43" s="26"/>
      <c r="P43" s="62">
        <f>COUNTIF(P5:P33,"3")</f>
        <v>5</v>
      </c>
      <c r="Q43" s="26"/>
      <c r="R43" s="62">
        <f>COUNTIF(R5:R33,"3")</f>
        <v>4</v>
      </c>
      <c r="S43" s="26"/>
      <c r="T43" s="62">
        <f>COUNTIF(T5:T33,"3")</f>
        <v>1</v>
      </c>
      <c r="U43" s="26"/>
      <c r="V43" s="62">
        <f>COUNTIF(V5:V33,"3")</f>
        <v>3</v>
      </c>
      <c r="W43" s="26"/>
      <c r="X43" s="62">
        <f>COUNTIF(X5:X33,"3")</f>
        <v>4</v>
      </c>
      <c r="Y43" s="53"/>
      <c r="AA43" s="26"/>
      <c r="AB43" s="62">
        <f>COUNTIF(AB5:AB33,"3")</f>
        <v>3</v>
      </c>
      <c r="AC43" s="26"/>
      <c r="AD43" s="62">
        <f>COUNTIF(AD5:AD33,"3")</f>
        <v>0</v>
      </c>
    </row>
    <row r="44" spans="3:30" ht="20.25" customHeight="1">
      <c r="C44" s="25"/>
      <c r="D44" s="1">
        <v>2.5</v>
      </c>
      <c r="F44" s="52">
        <f>COUNTIF(F5:F33,"2.5")</f>
        <v>0</v>
      </c>
      <c r="G44" s="26"/>
      <c r="H44" s="52">
        <f>COUNTIF(H5:H33,"2.5")</f>
        <v>7</v>
      </c>
      <c r="I44" s="26"/>
      <c r="J44" s="52">
        <f>COUNTIF(J5:J33,"2.5")</f>
        <v>5</v>
      </c>
      <c r="K44" s="26"/>
      <c r="L44" s="52">
        <f>COUNTIF(L5:L33,"2.5")</f>
        <v>4</v>
      </c>
      <c r="M44" s="26"/>
      <c r="N44" s="52">
        <f>COUNTIF(N5:N33,"2.5")</f>
        <v>5</v>
      </c>
      <c r="O44" s="26"/>
      <c r="P44" s="52">
        <f>COUNTIF(P5:P33,"2.5")</f>
        <v>0</v>
      </c>
      <c r="Q44" s="26"/>
      <c r="R44" s="52">
        <f>COUNTIF(R5:R33,"2.5")</f>
        <v>5</v>
      </c>
      <c r="S44" s="26"/>
      <c r="T44" s="52">
        <f>COUNTIF(T5:T33,"2.5")</f>
        <v>2</v>
      </c>
      <c r="U44" s="26"/>
      <c r="V44" s="52">
        <f>COUNTIF(V5:V33,"2.5")</f>
        <v>2</v>
      </c>
      <c r="W44" s="26"/>
      <c r="X44" s="52">
        <f>COUNTIF(X5:X33,"2.5")</f>
        <v>7</v>
      </c>
      <c r="Y44" s="53"/>
      <c r="AA44" s="26"/>
      <c r="AB44" s="52">
        <f>COUNTIF(AB5:AB33,"2.5")</f>
        <v>1</v>
      </c>
      <c r="AC44" s="26"/>
      <c r="AD44" s="52">
        <f>COUNTIF(AD5:AD33,"2.5")</f>
        <v>0</v>
      </c>
    </row>
    <row r="45" spans="3:30" ht="20.25" customHeight="1">
      <c r="C45" s="25"/>
      <c r="D45" s="1">
        <v>2</v>
      </c>
      <c r="F45" s="52">
        <f>COUNTIF(F5:F33,"2")</f>
        <v>4</v>
      </c>
      <c r="G45" s="26"/>
      <c r="H45" s="52">
        <f>COUNTIF(H5:H33,"2")</f>
        <v>4</v>
      </c>
      <c r="I45" s="26"/>
      <c r="J45" s="52">
        <f>COUNTIF(J5:J33,"2")</f>
        <v>0</v>
      </c>
      <c r="K45" s="26"/>
      <c r="L45" s="52">
        <f>COUNTIF(L5:L33,"2")</f>
        <v>5</v>
      </c>
      <c r="M45" s="26"/>
      <c r="N45" s="52">
        <f>COUNTIF(N5:N33,"2")</f>
        <v>2</v>
      </c>
      <c r="O45" s="26"/>
      <c r="P45" s="52">
        <f>COUNTIF(P5:P33,"2")</f>
        <v>0</v>
      </c>
      <c r="Q45" s="26"/>
      <c r="R45" s="52">
        <f>COUNTIF(R5:R33,"2")</f>
        <v>3</v>
      </c>
      <c r="S45" s="26"/>
      <c r="T45" s="52">
        <f>COUNTIF(T5:T33,"2")</f>
        <v>4</v>
      </c>
      <c r="U45" s="26"/>
      <c r="V45" s="52">
        <f>COUNTIF(V5:V33,"2")</f>
        <v>2</v>
      </c>
      <c r="W45" s="26"/>
      <c r="X45" s="52">
        <f>COUNTIF(X5:X33,"2")</f>
        <v>3</v>
      </c>
      <c r="Y45" s="53"/>
      <c r="AA45" s="26"/>
      <c r="AB45" s="52">
        <f>COUNTIF(AB5:AB33,"2")</f>
        <v>0</v>
      </c>
      <c r="AC45" s="26"/>
      <c r="AD45" s="52">
        <f>COUNTIF(AD5:AD33,"2")</f>
        <v>0</v>
      </c>
    </row>
    <row r="46" spans="3:30" ht="20.25" customHeight="1">
      <c r="C46" s="25"/>
      <c r="D46" s="1">
        <v>1.5</v>
      </c>
      <c r="F46" s="52">
        <f>COUNTIF(F5:F33,"1.5")</f>
        <v>0</v>
      </c>
      <c r="G46" s="26"/>
      <c r="H46" s="52">
        <f>COUNTIF(H5:H33,"1.5")</f>
        <v>3</v>
      </c>
      <c r="I46" s="26"/>
      <c r="J46" s="52">
        <f>COUNTIF(J5:J33,"1.5")</f>
        <v>2</v>
      </c>
      <c r="K46" s="26"/>
      <c r="L46" s="52">
        <f>COUNTIF(L5:L33,"1.5")</f>
        <v>2</v>
      </c>
      <c r="M46" s="26"/>
      <c r="N46" s="52">
        <f>COUNTIF(N5:N33,"1.5")</f>
        <v>2</v>
      </c>
      <c r="O46" s="26"/>
      <c r="P46" s="52">
        <f>COUNTIF(P5:P33,"1.5")</f>
        <v>0</v>
      </c>
      <c r="Q46" s="26"/>
      <c r="R46" s="52">
        <f>COUNTIF(R5:R33,"1.5")</f>
        <v>2</v>
      </c>
      <c r="S46" s="26"/>
      <c r="T46" s="52">
        <f>COUNTIF(T5:T33,"1.5")</f>
        <v>2</v>
      </c>
      <c r="U46" s="26"/>
      <c r="V46" s="52">
        <f>COUNTIF(V5:V33,"1.5")</f>
        <v>4</v>
      </c>
      <c r="W46" s="26"/>
      <c r="X46" s="52">
        <f>COUNTIF(X5:X33,"1.5")</f>
        <v>0</v>
      </c>
      <c r="Y46" s="53"/>
      <c r="AA46" s="26"/>
      <c r="AB46" s="52">
        <f>COUNTIF(AB5:AB33,"1.5")</f>
        <v>0</v>
      </c>
      <c r="AC46" s="26"/>
      <c r="AD46" s="52">
        <f>COUNTIF(AD5:AD33,"1.5")</f>
        <v>0</v>
      </c>
    </row>
    <row r="47" spans="3:30" ht="20.25" customHeight="1">
      <c r="C47" s="25"/>
      <c r="D47" s="1">
        <v>1</v>
      </c>
      <c r="F47" s="52">
        <f>COUNTIF(F5:F33,"1")</f>
        <v>0</v>
      </c>
      <c r="G47" s="26"/>
      <c r="H47" s="52">
        <f>COUNTIF(H5:H33,"1")</f>
        <v>2</v>
      </c>
      <c r="I47" s="26"/>
      <c r="J47" s="52">
        <f>COUNTIF(J5:J33,"1")</f>
        <v>2</v>
      </c>
      <c r="K47" s="26"/>
      <c r="L47" s="52">
        <f>COUNTIF(L5:L33,"1")</f>
        <v>1</v>
      </c>
      <c r="M47" s="26"/>
      <c r="N47" s="52">
        <f>COUNTIF(N5:N33,"1")</f>
        <v>2</v>
      </c>
      <c r="O47" s="26"/>
      <c r="P47" s="52">
        <f>COUNTIF(P5:P33,"1")</f>
        <v>0</v>
      </c>
      <c r="Q47" s="26"/>
      <c r="R47" s="52">
        <f>COUNTIF(R5:R33,"1")</f>
        <v>1</v>
      </c>
      <c r="S47" s="26"/>
      <c r="T47" s="52">
        <f>COUNTIF(T5:T33,"1")</f>
        <v>1</v>
      </c>
      <c r="U47" s="26"/>
      <c r="V47" s="52">
        <f>COUNTIF(V5:V33,"1")</f>
        <v>2</v>
      </c>
      <c r="W47" s="26"/>
      <c r="X47" s="52">
        <f>COUNTIF(X5:X33,"1")</f>
        <v>0</v>
      </c>
      <c r="Y47" s="53"/>
      <c r="AA47" s="26"/>
      <c r="AB47" s="52">
        <f>COUNTIF(AB5:AB33,"1")</f>
        <v>0</v>
      </c>
      <c r="AC47" s="26"/>
      <c r="AD47" s="52">
        <f>COUNTIF(AD5:AD33,"1")</f>
        <v>0</v>
      </c>
    </row>
    <row r="48" spans="3:30" ht="20.25" customHeight="1">
      <c r="C48" s="25"/>
      <c r="D48" s="1">
        <v>0</v>
      </c>
      <c r="F48" s="52">
        <f>COUNTIF(F5:F33,"0")</f>
        <v>0</v>
      </c>
      <c r="G48" s="26"/>
      <c r="H48" s="52">
        <f>COUNTIF(H5:H33,"0")</f>
        <v>3</v>
      </c>
      <c r="I48" s="26"/>
      <c r="J48" s="52">
        <f>COUNTIF(J5:J33,"0")</f>
        <v>6</v>
      </c>
      <c r="K48" s="26"/>
      <c r="L48" s="52">
        <f>COUNTIF(L5:L33,"0")</f>
        <v>1</v>
      </c>
      <c r="M48" s="26"/>
      <c r="N48" s="52">
        <f>COUNTIF(N5:N33,"0")</f>
        <v>0</v>
      </c>
      <c r="O48" s="26"/>
      <c r="P48" s="52">
        <f>COUNTIF(P5:P33,"0")</f>
        <v>0</v>
      </c>
      <c r="Q48" s="26"/>
      <c r="R48" s="52">
        <f>COUNTIF(R5:R33,"0")</f>
        <v>1</v>
      </c>
      <c r="S48" s="26"/>
      <c r="T48" s="52">
        <f>COUNTIF(T5:T33,"0")</f>
        <v>2</v>
      </c>
      <c r="U48" s="26"/>
      <c r="V48" s="52">
        <f>COUNTIF(V5:V33,"0")</f>
        <v>8</v>
      </c>
      <c r="W48" s="26"/>
      <c r="X48" s="52">
        <f>COUNTIF(X5:X33,"0")</f>
        <v>0</v>
      </c>
      <c r="Y48" s="53"/>
      <c r="AA48" s="26"/>
      <c r="AB48" s="52">
        <f>COUNTIF(AB5:AB33,"0")</f>
        <v>0</v>
      </c>
      <c r="AC48" s="26"/>
      <c r="AD48" s="52">
        <f>COUNTIF(AD5:AD33,"0")</f>
        <v>0</v>
      </c>
    </row>
    <row r="49" spans="3:30" ht="20.25" customHeight="1">
      <c r="C49" s="25"/>
      <c r="D49" s="1" t="s">
        <v>517</v>
      </c>
      <c r="F49" s="52">
        <f>COUNTIF(F5:F33,"ร")</f>
        <v>8</v>
      </c>
      <c r="G49" s="26"/>
      <c r="H49" s="52">
        <f>COUNTIF(H5:H33,"ร")</f>
        <v>0</v>
      </c>
      <c r="I49" s="26"/>
      <c r="J49" s="52">
        <f>COUNTIF(J5:J33,"ร")</f>
        <v>0</v>
      </c>
      <c r="K49" s="26"/>
      <c r="L49" s="52">
        <f>COUNTIF(L5:L33,"ร")</f>
        <v>0</v>
      </c>
      <c r="M49" s="26"/>
      <c r="N49" s="52">
        <f>COUNTIF(N5:N33,"ร")</f>
        <v>7</v>
      </c>
      <c r="O49" s="26"/>
      <c r="P49" s="52">
        <f>COUNTIF(P5:P33,"ร")</f>
        <v>5</v>
      </c>
      <c r="Q49" s="26"/>
      <c r="R49" s="52">
        <f>COUNTIF(R5:R33,"ร")</f>
        <v>0</v>
      </c>
      <c r="S49" s="26"/>
      <c r="T49" s="52">
        <f>COUNTIF(T5:T33,"ร")</f>
        <v>0</v>
      </c>
      <c r="U49" s="26"/>
      <c r="V49" s="52">
        <f>COUNTIF(V5:V33,"ร")</f>
        <v>0</v>
      </c>
      <c r="W49" s="26"/>
      <c r="X49" s="52">
        <f>COUNTIF(X5:X33,"ร")</f>
        <v>2</v>
      </c>
      <c r="Y49" s="53"/>
      <c r="AA49" s="26"/>
      <c r="AB49" s="52">
        <f>COUNTIF(AB5:AB33,"ร")</f>
        <v>11</v>
      </c>
      <c r="AC49" s="26"/>
      <c r="AD49" s="52">
        <f>COUNTIF(AD5:AD33,"ร")</f>
        <v>4</v>
      </c>
    </row>
    <row r="50" spans="3:30" ht="20.25" customHeight="1">
      <c r="C50" s="25"/>
      <c r="D50" s="1" t="s">
        <v>515</v>
      </c>
      <c r="F50" s="52">
        <f>COUNTIF(F5:F33,"มส")</f>
        <v>0</v>
      </c>
      <c r="G50" s="26"/>
      <c r="H50" s="52">
        <f>COUNTIF(H5:H33,"มส")</f>
        <v>0</v>
      </c>
      <c r="I50" s="26"/>
      <c r="J50" s="52">
        <f>COUNTIF(J5:J33,"มส")</f>
        <v>0</v>
      </c>
      <c r="K50" s="26"/>
      <c r="L50" s="52">
        <f>COUNTIF(L5:L33,"มส")</f>
        <v>0</v>
      </c>
      <c r="M50" s="26"/>
      <c r="N50" s="52">
        <f>COUNTIF(N5:N33,"มส")</f>
        <v>0</v>
      </c>
      <c r="O50" s="26"/>
      <c r="P50" s="52">
        <f>COUNTIF(P5:P33,"มส")</f>
        <v>0</v>
      </c>
      <c r="Q50" s="26"/>
      <c r="R50" s="52">
        <f>COUNTIF(R5:R33,"มส")</f>
        <v>0</v>
      </c>
      <c r="S50" s="26"/>
      <c r="T50" s="52">
        <f>COUNTIF(T5:T33,"มส")</f>
        <v>0</v>
      </c>
      <c r="U50" s="26"/>
      <c r="V50" s="52">
        <f>COUNTIF(V5:V33,"มส")</f>
        <v>0</v>
      </c>
      <c r="W50" s="26"/>
      <c r="X50" s="52">
        <f>COUNTIF(X5:X33,"มส")</f>
        <v>0</v>
      </c>
      <c r="Y50" s="53"/>
      <c r="AA50" s="26"/>
      <c r="AB50" s="52">
        <f>COUNTIF(AB5:AB33,"มส")</f>
        <v>0</v>
      </c>
      <c r="AC50" s="26"/>
      <c r="AD50" s="52">
        <f>COUNTIF(AD5:AD33,"มส")</f>
        <v>0</v>
      </c>
    </row>
  </sheetData>
  <sheetProtection/>
  <mergeCells count="25">
    <mergeCell ref="B3:B4"/>
    <mergeCell ref="B41:C41"/>
    <mergeCell ref="A1:AH1"/>
    <mergeCell ref="A2:D2"/>
    <mergeCell ref="W2:X2"/>
    <mergeCell ref="AE2:AE3"/>
    <mergeCell ref="A3:A4"/>
    <mergeCell ref="O3:P3"/>
    <mergeCell ref="Q3:R3"/>
    <mergeCell ref="S3:T3"/>
    <mergeCell ref="C3:C4"/>
    <mergeCell ref="D3:D4"/>
    <mergeCell ref="E3:F3"/>
    <mergeCell ref="G3:H3"/>
    <mergeCell ref="I3:J3"/>
    <mergeCell ref="W3:X3"/>
    <mergeCell ref="K3:L3"/>
    <mergeCell ref="M3:N3"/>
    <mergeCell ref="Z2:AB2"/>
    <mergeCell ref="AC2:AD2"/>
    <mergeCell ref="AF2:AF3"/>
    <mergeCell ref="U3:V3"/>
    <mergeCell ref="AG2:AH3"/>
    <mergeCell ref="Z3:AB3"/>
    <mergeCell ref="AC3:AD3"/>
  </mergeCells>
  <conditionalFormatting sqref="AL5:AL33 AN5:AN33 Z5:Z33 AE5:AH33 AB34:AB35 N34:N35 F34:F35 H34:H35 J34:J35 L34:L35 P34:P35 R34:R35 T34:T35 V34:V35 X34:Y35 AJ9:AJ35">
    <cfRule type="cellIs" priority="3" dxfId="0" operator="between" stopIfTrue="1">
      <formula>0</formula>
      <formula>49</formula>
    </cfRule>
  </conditionalFormatting>
  <conditionalFormatting sqref="E5:X33">
    <cfRule type="cellIs" priority="2" dxfId="0" operator="between" stopIfTrue="1">
      <formula>0</formula>
      <formula>49</formula>
    </cfRule>
  </conditionalFormatting>
  <conditionalFormatting sqref="AA5:AD33">
    <cfRule type="cellIs" priority="1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1">
      <pane xSplit="3" ySplit="2" topLeftCell="D12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Y14" sqref="Y14"/>
    </sheetView>
  </sheetViews>
  <sheetFormatPr defaultColWidth="9.140625" defaultRowHeight="20.25" customHeight="1"/>
  <cols>
    <col min="1" max="1" width="4.7109375" style="14" customWidth="1"/>
    <col min="2" max="2" width="7.7109375" style="14" customWidth="1"/>
    <col min="3" max="3" width="26.28125" style="14" customWidth="1"/>
    <col min="4" max="4" width="16.421875" style="25" customWidth="1"/>
    <col min="5" max="5" width="3.00390625" style="26" customWidth="1"/>
    <col min="6" max="24" width="3.00390625" style="14" customWidth="1"/>
    <col min="25" max="25" width="9.57421875" style="14" customWidth="1"/>
    <col min="26" max="26" width="16.140625" style="14" customWidth="1"/>
    <col min="27" max="30" width="3.00390625" style="14" customWidth="1"/>
    <col min="31" max="31" width="3.00390625" style="27" customWidth="1"/>
    <col min="32" max="32" width="3.00390625" style="14" customWidth="1"/>
    <col min="33" max="33" width="16.140625" style="14" customWidth="1"/>
    <col min="34" max="34" width="3.00390625" style="14" customWidth="1"/>
    <col min="35" max="16384" width="9.140625" style="14" customWidth="1"/>
  </cols>
  <sheetData>
    <row r="1" spans="1:34" ht="20.25" customHeight="1">
      <c r="A1" s="91" t="s">
        <v>757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95.25" customHeight="1">
      <c r="A2" s="92" t="s">
        <v>758</v>
      </c>
      <c r="B2" s="93"/>
      <c r="C2" s="93"/>
      <c r="D2" s="94"/>
      <c r="E2" s="30" t="s">
        <v>158</v>
      </c>
      <c r="F2" s="31" t="s">
        <v>12</v>
      </c>
      <c r="G2" s="30" t="s">
        <v>159</v>
      </c>
      <c r="H2" s="31" t="s">
        <v>14</v>
      </c>
      <c r="I2" s="30" t="s">
        <v>160</v>
      </c>
      <c r="J2" s="32" t="s">
        <v>16</v>
      </c>
      <c r="K2" s="30" t="s">
        <v>161</v>
      </c>
      <c r="L2" s="31" t="s">
        <v>18</v>
      </c>
      <c r="M2" s="30" t="s">
        <v>162</v>
      </c>
      <c r="N2" s="31" t="s">
        <v>20</v>
      </c>
      <c r="O2" s="30" t="s">
        <v>163</v>
      </c>
      <c r="P2" s="31" t="s">
        <v>22</v>
      </c>
      <c r="Q2" s="30" t="s">
        <v>164</v>
      </c>
      <c r="R2" s="31" t="s">
        <v>24</v>
      </c>
      <c r="S2" s="30" t="s">
        <v>165</v>
      </c>
      <c r="T2" s="31" t="s">
        <v>26</v>
      </c>
      <c r="U2" s="30" t="s">
        <v>166</v>
      </c>
      <c r="V2" s="31" t="s">
        <v>28</v>
      </c>
      <c r="W2" s="115" t="s">
        <v>303</v>
      </c>
      <c r="X2" s="116"/>
      <c r="Y2" s="44" t="s">
        <v>6</v>
      </c>
      <c r="Z2" s="96" t="s">
        <v>29</v>
      </c>
      <c r="AA2" s="107"/>
      <c r="AB2" s="97"/>
      <c r="AC2" s="108" t="s">
        <v>30</v>
      </c>
      <c r="AD2" s="109"/>
      <c r="AE2" s="110" t="s">
        <v>31</v>
      </c>
      <c r="AF2" s="112" t="s">
        <v>32</v>
      </c>
      <c r="AG2" s="96" t="s">
        <v>33</v>
      </c>
      <c r="AH2" s="97"/>
    </row>
    <row r="3" spans="1:34" ht="16.5" customHeight="1">
      <c r="A3" s="101" t="s">
        <v>0</v>
      </c>
      <c r="B3" s="101" t="s">
        <v>1</v>
      </c>
      <c r="C3" s="102" t="s">
        <v>2</v>
      </c>
      <c r="D3" s="103" t="s">
        <v>3</v>
      </c>
      <c r="E3" s="105">
        <v>1.5</v>
      </c>
      <c r="F3" s="106"/>
      <c r="G3" s="105">
        <v>1</v>
      </c>
      <c r="H3" s="106"/>
      <c r="I3" s="105">
        <v>1</v>
      </c>
      <c r="J3" s="106"/>
      <c r="K3" s="105">
        <v>1</v>
      </c>
      <c r="L3" s="106"/>
      <c r="M3" s="105">
        <v>0.5</v>
      </c>
      <c r="N3" s="106"/>
      <c r="O3" s="105">
        <v>0.5</v>
      </c>
      <c r="P3" s="106"/>
      <c r="Q3" s="105">
        <v>0.5</v>
      </c>
      <c r="R3" s="106"/>
      <c r="S3" s="105">
        <v>0.5</v>
      </c>
      <c r="T3" s="106"/>
      <c r="U3" s="105">
        <v>1</v>
      </c>
      <c r="V3" s="106"/>
      <c r="W3" s="105">
        <v>6</v>
      </c>
      <c r="X3" s="106"/>
      <c r="Y3" s="69" t="s">
        <v>10</v>
      </c>
      <c r="Z3" s="114" t="s">
        <v>7</v>
      </c>
      <c r="AA3" s="114"/>
      <c r="AB3" s="114"/>
      <c r="AC3" s="102" t="s">
        <v>7</v>
      </c>
      <c r="AD3" s="102"/>
      <c r="AE3" s="111"/>
      <c r="AF3" s="113"/>
      <c r="AG3" s="98"/>
      <c r="AH3" s="99"/>
    </row>
    <row r="4" spans="1:34" ht="54" customHeight="1">
      <c r="A4" s="101"/>
      <c r="B4" s="101"/>
      <c r="C4" s="102"/>
      <c r="D4" s="104"/>
      <c r="E4" s="18" t="s">
        <v>4</v>
      </c>
      <c r="F4" s="18" t="s">
        <v>5</v>
      </c>
      <c r="G4" s="18" t="s">
        <v>4</v>
      </c>
      <c r="H4" s="18" t="s">
        <v>5</v>
      </c>
      <c r="I4" s="18" t="s">
        <v>4</v>
      </c>
      <c r="J4" s="18" t="s">
        <v>5</v>
      </c>
      <c r="K4" s="18" t="s">
        <v>4</v>
      </c>
      <c r="L4" s="18" t="s">
        <v>5</v>
      </c>
      <c r="M4" s="18" t="s">
        <v>4</v>
      </c>
      <c r="N4" s="18" t="s">
        <v>5</v>
      </c>
      <c r="O4" s="18" t="s">
        <v>4</v>
      </c>
      <c r="P4" s="18" t="s">
        <v>5</v>
      </c>
      <c r="Q4" s="18" t="s">
        <v>4</v>
      </c>
      <c r="R4" s="18" t="s">
        <v>5</v>
      </c>
      <c r="S4" s="18" t="s">
        <v>4</v>
      </c>
      <c r="T4" s="18" t="s">
        <v>5</v>
      </c>
      <c r="U4" s="18" t="s">
        <v>4</v>
      </c>
      <c r="V4" s="18" t="s">
        <v>5</v>
      </c>
      <c r="W4" s="18" t="s">
        <v>4</v>
      </c>
      <c r="X4" s="18" t="s">
        <v>5</v>
      </c>
      <c r="Y4" s="45">
        <f>SUM(E3:W3)</f>
        <v>13.5</v>
      </c>
      <c r="Z4" s="1" t="s">
        <v>9</v>
      </c>
      <c r="AA4" s="18" t="s">
        <v>4</v>
      </c>
      <c r="AB4" s="18" t="s">
        <v>5</v>
      </c>
      <c r="AC4" s="18" t="s">
        <v>4</v>
      </c>
      <c r="AD4" s="15" t="s">
        <v>5</v>
      </c>
      <c r="AE4" s="18" t="s">
        <v>5</v>
      </c>
      <c r="AF4" s="18" t="s">
        <v>5</v>
      </c>
      <c r="AG4" s="9" t="s">
        <v>8</v>
      </c>
      <c r="AH4" s="18" t="s">
        <v>5</v>
      </c>
    </row>
    <row r="5" spans="1:37" ht="20.25" customHeight="1">
      <c r="A5" s="71">
        <v>1</v>
      </c>
      <c r="B5" s="71">
        <v>3735</v>
      </c>
      <c r="C5" s="72" t="s">
        <v>759</v>
      </c>
      <c r="D5" s="4" t="s">
        <v>46</v>
      </c>
      <c r="E5" s="21">
        <v>55</v>
      </c>
      <c r="F5" s="1" t="str">
        <f>IF(E5&gt;=80,"4",IF(E5&gt;=75,"3.5",IF(E5&gt;=70,"3",IF(E5&gt;=65,"2.5",IF(E5&gt;=60,"2",IF(E5&gt;=55,"1.5",IF(E5&gt;=50,"1",IF(E5&gt;=1,"0","ร"))))))))</f>
        <v>1.5</v>
      </c>
      <c r="G5" s="21">
        <v>53</v>
      </c>
      <c r="H5" s="1" t="str">
        <f aca="true" t="shared" si="0" ref="H5:H41">IF(G5&gt;=80,"4",IF(G5&gt;=75,"3.5",IF(G5&gt;=70,"3",IF(G5&gt;=65,"2.5",IF(G5&gt;=60,"2",IF(G5&gt;=55,"1.5",IF(G5&gt;=50,"1",IF(G5&gt;=1,"0","ร"))))))))</f>
        <v>1</v>
      </c>
      <c r="I5" s="21">
        <v>54</v>
      </c>
      <c r="J5" s="1" t="str">
        <f aca="true" t="shared" si="1" ref="J5:J41">IF(I5&gt;=80,"4",IF(I5&gt;=75,"3.5",IF(I5&gt;=70,"3",IF(I5&gt;=65,"2.5",IF(I5&gt;=60,"2",IF(I5&gt;=55,"1.5",IF(I5&gt;=50,"1",IF(I5&gt;=1,"0","ร"))))))))</f>
        <v>1</v>
      </c>
      <c r="K5" s="21">
        <v>62</v>
      </c>
      <c r="L5" s="1" t="str">
        <f aca="true" t="shared" si="2" ref="L5:L41">IF(K5&gt;=80,"4",IF(K5&gt;=75,"3.5",IF(K5&gt;=70,"3",IF(K5&gt;=65,"2.5",IF(K5&gt;=60,"2",IF(K5&gt;=55,"1.5",IF(K5&gt;=50,"1",IF(K5&gt;=1,"0","ร"))))))))</f>
        <v>2</v>
      </c>
      <c r="M5" s="21">
        <v>0</v>
      </c>
      <c r="N5" s="1" t="str">
        <f aca="true" t="shared" si="3" ref="N5:N41">IF(M5&gt;=80,"4",IF(M5&gt;=75,"3.5",IF(M5&gt;=70,"3",IF(M5&gt;=65,"2.5",IF(M5&gt;=60,"2",IF(M5&gt;=55,"1.5",IF(M5&gt;=50,"1",IF(M5&gt;=1,"0","ร"))))))))</f>
        <v>ร</v>
      </c>
      <c r="O5" s="21">
        <v>80</v>
      </c>
      <c r="P5" s="1" t="str">
        <f aca="true" t="shared" si="4" ref="P5:P41">IF(O5&gt;=80,"4",IF(O5&gt;=75,"3.5",IF(O5&gt;=70,"3",IF(O5&gt;=65,"2.5",IF(O5&gt;=60,"2",IF(O5&gt;=55,"1.5",IF(O5&gt;=50,"1",IF(O5&gt;=1,"0","ร"))))))))</f>
        <v>4</v>
      </c>
      <c r="Q5" s="21">
        <v>67</v>
      </c>
      <c r="R5" s="1" t="str">
        <f aca="true" t="shared" si="5" ref="R5:R41">IF(Q5&gt;=80,"4",IF(Q5&gt;=75,"3.5",IF(Q5&gt;=70,"3",IF(Q5&gt;=65,"2.5",IF(Q5&gt;=60,"2",IF(Q5&gt;=55,"1.5",IF(Q5&gt;=50,"1",IF(Q5&gt;=1,"0","ร"))))))))</f>
        <v>2.5</v>
      </c>
      <c r="S5" s="21">
        <v>73</v>
      </c>
      <c r="T5" s="1" t="str">
        <f aca="true" t="shared" si="6" ref="T5:T41">IF(S5&gt;=80,"4",IF(S5&gt;=75,"3.5",IF(S5&gt;=70,"3",IF(S5&gt;=65,"2.5",IF(S5&gt;=60,"2",IF(S5&gt;=55,"1.5",IF(S5&gt;=50,"1",IF(S5&gt;=1,"0","ร"))))))))</f>
        <v>3</v>
      </c>
      <c r="U5" s="21">
        <v>50</v>
      </c>
      <c r="V5" s="1" t="str">
        <f aca="true" t="shared" si="7" ref="V5:V41">IF(U5&gt;=80,"4",IF(U5&gt;=75,"3.5",IF(U5&gt;=70,"3",IF(U5&gt;=65,"2.5",IF(U5&gt;=60,"2",IF(U5&gt;=55,"1.5",IF(U5&gt;=50,"1",IF(U5&gt;=1,"0","ร"))))))))</f>
        <v>1</v>
      </c>
      <c r="W5" s="21">
        <v>70</v>
      </c>
      <c r="X5" s="1" t="str">
        <f aca="true" t="shared" si="8" ref="X5:X41">IF(W5&gt;=80,"4",IF(W5&gt;=75,"3.5",IF(W5&gt;=70,"3",IF(W5&gt;=65,"2.5",IF(W5&gt;=60,"2",IF(W5&gt;=55,"1.5",IF(W5&gt;=50,"1",IF(W5&gt;=1,"0","ร"))))))))</f>
        <v>3</v>
      </c>
      <c r="Y5" s="61" t="e">
        <f>(F5*1.5+H5*1+J5*1+L5*1+N5*0.5+P5*0.5+R5*0.5+T5*0.5+V5*1+X5*6)/13.5</f>
        <v>#VALUE!</v>
      </c>
      <c r="Z5" s="1" t="s">
        <v>801</v>
      </c>
      <c r="AA5" s="21">
        <v>62</v>
      </c>
      <c r="AB5" s="1" t="str">
        <f aca="true" t="shared" si="9" ref="AB5:AB41">IF(AA5&gt;=80,"4",IF(AA5&gt;=75,"3.5",IF(AA5&gt;=70,"3",IF(AA5&gt;=65,"2.5",IF(AA5&gt;=60,"2",IF(AA5&gt;=55,"1.5",IF(AA5&gt;=50,"1",IF(AA5&gt;=1,"0","ร"))))))))</f>
        <v>2</v>
      </c>
      <c r="AC5" s="21">
        <v>77</v>
      </c>
      <c r="AD5" s="1" t="str">
        <f aca="true" t="shared" si="10" ref="AD5:AD41">IF(AC5&gt;=80,"4",IF(AC5&gt;=75,"3.5",IF(AC5&gt;=70,"3",IF(AC5&gt;=65,"2.5",IF(AC5&gt;=60,"2",IF(AC5&gt;=55,"1.5",IF(AC5&gt;=50,"1",IF(AC5&gt;=1,"0","ร"))))))))</f>
        <v>3.5</v>
      </c>
      <c r="AE5" s="46" t="s">
        <v>783</v>
      </c>
      <c r="AF5" s="46" t="s">
        <v>783</v>
      </c>
      <c r="AG5" s="9" t="s">
        <v>790</v>
      </c>
      <c r="AH5" s="46" t="s">
        <v>783</v>
      </c>
      <c r="AJ5" s="47"/>
      <c r="AK5" s="48"/>
    </row>
    <row r="6" spans="1:37" ht="20.25" customHeight="1">
      <c r="A6" s="71">
        <v>2</v>
      </c>
      <c r="B6" s="71">
        <v>3735</v>
      </c>
      <c r="C6" s="72" t="s">
        <v>760</v>
      </c>
      <c r="D6" s="4" t="s">
        <v>46</v>
      </c>
      <c r="E6" s="21">
        <v>78</v>
      </c>
      <c r="F6" s="1" t="str">
        <f aca="true" t="shared" si="11" ref="F6:F41">IF(E6&gt;=80,"4",IF(E6&gt;=75,"3.5",IF(E6&gt;=70,"3",IF(E6&gt;=65,"2.5",IF(E6&gt;=60,"2",IF(E6&gt;=55,"1.5",IF(E6&gt;=50,"1",IF(E6&gt;=1,"0","ร"))))))))</f>
        <v>3.5</v>
      </c>
      <c r="G6" s="21">
        <v>67</v>
      </c>
      <c r="H6" s="1" t="str">
        <f t="shared" si="0"/>
        <v>2.5</v>
      </c>
      <c r="I6" s="21">
        <v>73</v>
      </c>
      <c r="J6" s="1" t="str">
        <f t="shared" si="1"/>
        <v>3</v>
      </c>
      <c r="K6" s="21">
        <v>80</v>
      </c>
      <c r="L6" s="1" t="str">
        <f t="shared" si="2"/>
        <v>4</v>
      </c>
      <c r="M6" s="21">
        <v>75</v>
      </c>
      <c r="N6" s="1" t="str">
        <f t="shared" si="3"/>
        <v>3.5</v>
      </c>
      <c r="O6" s="21">
        <v>80</v>
      </c>
      <c r="P6" s="1" t="str">
        <f t="shared" si="4"/>
        <v>4</v>
      </c>
      <c r="Q6" s="21">
        <v>70</v>
      </c>
      <c r="R6" s="1" t="str">
        <f t="shared" si="5"/>
        <v>3</v>
      </c>
      <c r="S6" s="21">
        <v>65</v>
      </c>
      <c r="T6" s="1" t="str">
        <f t="shared" si="6"/>
        <v>2.5</v>
      </c>
      <c r="U6" s="21">
        <v>89</v>
      </c>
      <c r="V6" s="1" t="str">
        <f t="shared" si="7"/>
        <v>4</v>
      </c>
      <c r="W6" s="21">
        <v>85</v>
      </c>
      <c r="X6" s="1" t="str">
        <f t="shared" si="8"/>
        <v>4</v>
      </c>
      <c r="Y6" s="61">
        <f aca="true" t="shared" si="12" ref="Y6:Y41">(F6*1.5+H6*1+J6*1+L6*1+N6*0.5+P6*0.5+R6*0.5+T6*0.5+V6*1+X6*6)/13.5</f>
        <v>3.6481481481481484</v>
      </c>
      <c r="Z6" s="1" t="s">
        <v>801</v>
      </c>
      <c r="AA6" s="21">
        <v>81</v>
      </c>
      <c r="AB6" s="1" t="str">
        <f t="shared" si="9"/>
        <v>4</v>
      </c>
      <c r="AC6" s="21">
        <v>82</v>
      </c>
      <c r="AD6" s="1" t="str">
        <f t="shared" si="10"/>
        <v>4</v>
      </c>
      <c r="AE6" s="46" t="s">
        <v>783</v>
      </c>
      <c r="AF6" s="46" t="s">
        <v>783</v>
      </c>
      <c r="AG6" s="9" t="s">
        <v>785</v>
      </c>
      <c r="AH6" s="46" t="s">
        <v>783</v>
      </c>
      <c r="AJ6" s="47"/>
      <c r="AK6" s="48"/>
    </row>
    <row r="7" spans="1:37" ht="20.25" customHeight="1">
      <c r="A7" s="71">
        <v>3</v>
      </c>
      <c r="B7" s="71">
        <v>3735</v>
      </c>
      <c r="C7" s="72" t="s">
        <v>761</v>
      </c>
      <c r="D7" s="4" t="s">
        <v>45</v>
      </c>
      <c r="E7" s="21">
        <v>82</v>
      </c>
      <c r="F7" s="1" t="str">
        <f t="shared" si="11"/>
        <v>4</v>
      </c>
      <c r="G7" s="21">
        <v>73</v>
      </c>
      <c r="H7" s="1" t="str">
        <f t="shared" si="0"/>
        <v>3</v>
      </c>
      <c r="I7" s="21">
        <v>75</v>
      </c>
      <c r="J7" s="1" t="str">
        <f t="shared" si="1"/>
        <v>3.5</v>
      </c>
      <c r="K7" s="21">
        <v>82</v>
      </c>
      <c r="L7" s="1" t="str">
        <f t="shared" si="2"/>
        <v>4</v>
      </c>
      <c r="M7" s="21">
        <v>71</v>
      </c>
      <c r="N7" s="1" t="str">
        <f t="shared" si="3"/>
        <v>3</v>
      </c>
      <c r="O7" s="21">
        <v>82</v>
      </c>
      <c r="P7" s="1" t="str">
        <f t="shared" si="4"/>
        <v>4</v>
      </c>
      <c r="Q7" s="21">
        <v>72</v>
      </c>
      <c r="R7" s="1" t="str">
        <f t="shared" si="5"/>
        <v>3</v>
      </c>
      <c r="S7" s="21">
        <v>86</v>
      </c>
      <c r="T7" s="1" t="str">
        <f t="shared" si="6"/>
        <v>4</v>
      </c>
      <c r="U7" s="21">
        <v>71</v>
      </c>
      <c r="V7" s="1" t="str">
        <f t="shared" si="7"/>
        <v>3</v>
      </c>
      <c r="W7" s="21">
        <v>84</v>
      </c>
      <c r="X7" s="1" t="str">
        <f t="shared" si="8"/>
        <v>4</v>
      </c>
      <c r="Y7" s="61">
        <f t="shared" si="12"/>
        <v>3.740740740740741</v>
      </c>
      <c r="Z7" s="1" t="s">
        <v>801</v>
      </c>
      <c r="AA7" s="21">
        <v>80</v>
      </c>
      <c r="AB7" s="1" t="str">
        <f t="shared" si="9"/>
        <v>4</v>
      </c>
      <c r="AC7" s="21">
        <v>76</v>
      </c>
      <c r="AD7" s="1" t="str">
        <f t="shared" si="10"/>
        <v>3.5</v>
      </c>
      <c r="AE7" s="46" t="s">
        <v>783</v>
      </c>
      <c r="AF7" s="46" t="s">
        <v>783</v>
      </c>
      <c r="AG7" s="9" t="s">
        <v>785</v>
      </c>
      <c r="AH7" s="46" t="s">
        <v>783</v>
      </c>
      <c r="AJ7" s="47"/>
      <c r="AK7" s="48"/>
    </row>
    <row r="8" spans="1:37" ht="20.25" customHeight="1">
      <c r="A8" s="71">
        <v>4</v>
      </c>
      <c r="B8" s="1">
        <v>3738</v>
      </c>
      <c r="C8" s="2" t="s">
        <v>353</v>
      </c>
      <c r="D8" s="4" t="s">
        <v>45</v>
      </c>
      <c r="E8" s="21">
        <v>0</v>
      </c>
      <c r="F8" s="1" t="str">
        <f t="shared" si="11"/>
        <v>ร</v>
      </c>
      <c r="G8" s="21">
        <v>72</v>
      </c>
      <c r="H8" s="1" t="str">
        <f t="shared" si="0"/>
        <v>3</v>
      </c>
      <c r="I8" s="21">
        <v>72</v>
      </c>
      <c r="J8" s="1" t="str">
        <f t="shared" si="1"/>
        <v>3</v>
      </c>
      <c r="K8" s="21">
        <v>62</v>
      </c>
      <c r="L8" s="1" t="str">
        <f t="shared" si="2"/>
        <v>2</v>
      </c>
      <c r="M8" s="21">
        <v>60</v>
      </c>
      <c r="N8" s="1" t="str">
        <f t="shared" si="3"/>
        <v>2</v>
      </c>
      <c r="O8" s="21">
        <v>75</v>
      </c>
      <c r="P8" s="1" t="str">
        <f t="shared" si="4"/>
        <v>3.5</v>
      </c>
      <c r="Q8" s="21">
        <v>57</v>
      </c>
      <c r="R8" s="1" t="str">
        <f t="shared" si="5"/>
        <v>1.5</v>
      </c>
      <c r="S8" s="21">
        <v>66</v>
      </c>
      <c r="T8" s="1" t="str">
        <f t="shared" si="6"/>
        <v>2.5</v>
      </c>
      <c r="U8" s="21">
        <v>37</v>
      </c>
      <c r="V8" s="1" t="str">
        <f t="shared" si="7"/>
        <v>0</v>
      </c>
      <c r="W8" s="21">
        <v>60</v>
      </c>
      <c r="X8" s="1" t="str">
        <f t="shared" si="8"/>
        <v>2</v>
      </c>
      <c r="Y8" s="61" t="e">
        <f t="shared" si="12"/>
        <v>#VALUE!</v>
      </c>
      <c r="Z8" s="1" t="s">
        <v>801</v>
      </c>
      <c r="AA8" s="21">
        <v>70</v>
      </c>
      <c r="AB8" s="1" t="str">
        <f t="shared" si="9"/>
        <v>3</v>
      </c>
      <c r="AC8" s="21">
        <v>81</v>
      </c>
      <c r="AD8" s="1" t="str">
        <f t="shared" si="10"/>
        <v>4</v>
      </c>
      <c r="AE8" s="46" t="s">
        <v>783</v>
      </c>
      <c r="AF8" s="46" t="s">
        <v>783</v>
      </c>
      <c r="AG8" s="9" t="s">
        <v>797</v>
      </c>
      <c r="AH8" s="46" t="s">
        <v>783</v>
      </c>
      <c r="AJ8" s="47"/>
      <c r="AK8" s="48"/>
    </row>
    <row r="9" spans="1:34" ht="20.25" customHeight="1">
      <c r="A9" s="71">
        <v>5</v>
      </c>
      <c r="B9" s="1">
        <v>3739</v>
      </c>
      <c r="C9" s="2" t="s">
        <v>354</v>
      </c>
      <c r="D9" s="4" t="s">
        <v>46</v>
      </c>
      <c r="E9" s="21">
        <v>73</v>
      </c>
      <c r="F9" s="1" t="str">
        <f t="shared" si="11"/>
        <v>3</v>
      </c>
      <c r="G9" s="21">
        <v>64</v>
      </c>
      <c r="H9" s="1" t="str">
        <f t="shared" si="0"/>
        <v>2</v>
      </c>
      <c r="I9" s="21">
        <v>66</v>
      </c>
      <c r="J9" s="1" t="str">
        <f t="shared" si="1"/>
        <v>2.5</v>
      </c>
      <c r="K9" s="21">
        <v>61</v>
      </c>
      <c r="L9" s="1" t="str">
        <f t="shared" si="2"/>
        <v>2</v>
      </c>
      <c r="M9" s="21">
        <v>74</v>
      </c>
      <c r="N9" s="1" t="str">
        <f t="shared" si="3"/>
        <v>3</v>
      </c>
      <c r="O9" s="21">
        <v>76</v>
      </c>
      <c r="P9" s="1" t="str">
        <f t="shared" si="4"/>
        <v>3.5</v>
      </c>
      <c r="Q9" s="21">
        <v>67</v>
      </c>
      <c r="R9" s="1" t="str">
        <f t="shared" si="5"/>
        <v>2.5</v>
      </c>
      <c r="S9" s="21">
        <v>64</v>
      </c>
      <c r="T9" s="1" t="str">
        <f t="shared" si="6"/>
        <v>2</v>
      </c>
      <c r="U9" s="21">
        <v>73</v>
      </c>
      <c r="V9" s="1" t="str">
        <f t="shared" si="7"/>
        <v>3</v>
      </c>
      <c r="W9" s="21">
        <v>52</v>
      </c>
      <c r="X9" s="1" t="str">
        <f t="shared" si="8"/>
        <v>1</v>
      </c>
      <c r="Y9" s="61">
        <f t="shared" si="12"/>
        <v>1.8888888888888888</v>
      </c>
      <c r="Z9" s="1" t="s">
        <v>801</v>
      </c>
      <c r="AA9" s="21">
        <v>70</v>
      </c>
      <c r="AB9" s="1" t="str">
        <f t="shared" si="9"/>
        <v>3</v>
      </c>
      <c r="AC9" s="21">
        <v>78</v>
      </c>
      <c r="AD9" s="1" t="str">
        <f t="shared" si="10"/>
        <v>3.5</v>
      </c>
      <c r="AE9" s="46" t="s">
        <v>783</v>
      </c>
      <c r="AF9" s="46" t="s">
        <v>783</v>
      </c>
      <c r="AG9" s="9" t="s">
        <v>785</v>
      </c>
      <c r="AH9" s="46" t="s">
        <v>783</v>
      </c>
    </row>
    <row r="10" spans="1:34" ht="20.25" customHeight="1">
      <c r="A10" s="71">
        <v>6</v>
      </c>
      <c r="B10" s="1">
        <v>3740</v>
      </c>
      <c r="C10" s="2" t="s">
        <v>355</v>
      </c>
      <c r="D10" s="4" t="s">
        <v>46</v>
      </c>
      <c r="E10" s="21">
        <v>57</v>
      </c>
      <c r="F10" s="1" t="str">
        <f t="shared" si="11"/>
        <v>1.5</v>
      </c>
      <c r="G10" s="21">
        <v>63</v>
      </c>
      <c r="H10" s="1" t="str">
        <f t="shared" si="0"/>
        <v>2</v>
      </c>
      <c r="I10" s="21">
        <v>61</v>
      </c>
      <c r="J10" s="1" t="str">
        <f t="shared" si="1"/>
        <v>2</v>
      </c>
      <c r="K10" s="21">
        <v>60</v>
      </c>
      <c r="L10" s="1" t="str">
        <f t="shared" si="2"/>
        <v>2</v>
      </c>
      <c r="M10" s="21">
        <v>66</v>
      </c>
      <c r="N10" s="1" t="str">
        <f t="shared" si="3"/>
        <v>2.5</v>
      </c>
      <c r="O10" s="21">
        <v>73</v>
      </c>
      <c r="P10" s="1" t="str">
        <f t="shared" si="4"/>
        <v>3</v>
      </c>
      <c r="Q10" s="21">
        <v>64</v>
      </c>
      <c r="R10" s="1" t="str">
        <f t="shared" si="5"/>
        <v>2</v>
      </c>
      <c r="S10" s="21">
        <v>68</v>
      </c>
      <c r="T10" s="1" t="str">
        <f t="shared" si="6"/>
        <v>2.5</v>
      </c>
      <c r="U10" s="21">
        <v>40</v>
      </c>
      <c r="V10" s="1" t="str">
        <f t="shared" si="7"/>
        <v>0</v>
      </c>
      <c r="W10" s="21">
        <v>63</v>
      </c>
      <c r="X10" s="1" t="str">
        <f t="shared" si="8"/>
        <v>2</v>
      </c>
      <c r="Y10" s="61">
        <f t="shared" si="12"/>
        <v>1.8703703703703705</v>
      </c>
      <c r="Z10" s="1" t="s">
        <v>801</v>
      </c>
      <c r="AA10" s="21">
        <v>74</v>
      </c>
      <c r="AB10" s="1" t="str">
        <f t="shared" si="9"/>
        <v>3</v>
      </c>
      <c r="AC10" s="21">
        <v>76</v>
      </c>
      <c r="AD10" s="1" t="str">
        <f t="shared" si="10"/>
        <v>3.5</v>
      </c>
      <c r="AE10" s="46" t="s">
        <v>783</v>
      </c>
      <c r="AF10" s="46" t="s">
        <v>783</v>
      </c>
      <c r="AG10" s="9" t="s">
        <v>797</v>
      </c>
      <c r="AH10" s="46" t="s">
        <v>783</v>
      </c>
    </row>
    <row r="11" spans="1:34" ht="20.25" customHeight="1">
      <c r="A11" s="71">
        <v>7</v>
      </c>
      <c r="B11" s="1">
        <v>3741</v>
      </c>
      <c r="C11" s="3" t="s">
        <v>356</v>
      </c>
      <c r="D11" s="4" t="s">
        <v>46</v>
      </c>
      <c r="E11" s="21">
        <v>0</v>
      </c>
      <c r="F11" s="1" t="str">
        <f t="shared" si="11"/>
        <v>ร</v>
      </c>
      <c r="G11" s="21">
        <v>61</v>
      </c>
      <c r="H11" s="1" t="str">
        <f t="shared" si="0"/>
        <v>2</v>
      </c>
      <c r="I11" s="21">
        <v>57</v>
      </c>
      <c r="J11" s="1" t="str">
        <f t="shared" si="1"/>
        <v>1.5</v>
      </c>
      <c r="K11" s="21">
        <v>64</v>
      </c>
      <c r="L11" s="1" t="str">
        <f t="shared" si="2"/>
        <v>2</v>
      </c>
      <c r="M11" s="21">
        <v>0</v>
      </c>
      <c r="N11" s="1" t="str">
        <f t="shared" si="3"/>
        <v>ร</v>
      </c>
      <c r="O11" s="21">
        <v>70</v>
      </c>
      <c r="P11" s="1" t="str">
        <f t="shared" si="4"/>
        <v>3</v>
      </c>
      <c r="Q11" s="21">
        <v>64</v>
      </c>
      <c r="R11" s="1" t="str">
        <f t="shared" si="5"/>
        <v>2</v>
      </c>
      <c r="S11" s="21">
        <v>58</v>
      </c>
      <c r="T11" s="1" t="str">
        <f t="shared" si="6"/>
        <v>1.5</v>
      </c>
      <c r="U11" s="21">
        <v>35</v>
      </c>
      <c r="V11" s="1" t="str">
        <f t="shared" si="7"/>
        <v>0</v>
      </c>
      <c r="W11" s="21">
        <v>61</v>
      </c>
      <c r="X11" s="1" t="str">
        <f t="shared" si="8"/>
        <v>2</v>
      </c>
      <c r="Y11" s="61" t="e">
        <f t="shared" si="12"/>
        <v>#VALUE!</v>
      </c>
      <c r="Z11" s="1" t="s">
        <v>801</v>
      </c>
      <c r="AA11" s="21">
        <v>69</v>
      </c>
      <c r="AB11" s="1" t="str">
        <f t="shared" si="9"/>
        <v>2.5</v>
      </c>
      <c r="AC11" s="21">
        <v>80</v>
      </c>
      <c r="AD11" s="1" t="str">
        <f t="shared" si="10"/>
        <v>4</v>
      </c>
      <c r="AE11" s="46" t="s">
        <v>783</v>
      </c>
      <c r="AF11" s="46" t="s">
        <v>783</v>
      </c>
      <c r="AG11" s="9" t="s">
        <v>790</v>
      </c>
      <c r="AH11" s="46" t="s">
        <v>783</v>
      </c>
    </row>
    <row r="12" spans="1:34" ht="20.25" customHeight="1">
      <c r="A12" s="71">
        <v>8</v>
      </c>
      <c r="B12" s="1">
        <v>3742</v>
      </c>
      <c r="C12" s="2" t="s">
        <v>357</v>
      </c>
      <c r="D12" s="4" t="s">
        <v>46</v>
      </c>
      <c r="E12" s="21">
        <v>0</v>
      </c>
      <c r="F12" s="1" t="str">
        <f t="shared" si="11"/>
        <v>ร</v>
      </c>
      <c r="G12" s="21">
        <v>59</v>
      </c>
      <c r="H12" s="1" t="str">
        <f t="shared" si="0"/>
        <v>1.5</v>
      </c>
      <c r="I12" s="21">
        <v>49</v>
      </c>
      <c r="J12" s="1" t="str">
        <f t="shared" si="1"/>
        <v>0</v>
      </c>
      <c r="K12" s="21">
        <v>59</v>
      </c>
      <c r="L12" s="1" t="str">
        <f t="shared" si="2"/>
        <v>1.5</v>
      </c>
      <c r="M12" s="21">
        <v>0</v>
      </c>
      <c r="N12" s="1" t="str">
        <f t="shared" si="3"/>
        <v>ร</v>
      </c>
      <c r="O12" s="21">
        <v>0</v>
      </c>
      <c r="P12" s="1" t="str">
        <f t="shared" si="4"/>
        <v>ร</v>
      </c>
      <c r="Q12" s="21">
        <v>48</v>
      </c>
      <c r="R12" s="1" t="str">
        <f t="shared" si="5"/>
        <v>0</v>
      </c>
      <c r="S12" s="21">
        <v>46</v>
      </c>
      <c r="T12" s="1" t="str">
        <f t="shared" si="6"/>
        <v>0</v>
      </c>
      <c r="U12" s="21">
        <v>30</v>
      </c>
      <c r="V12" s="1" t="str">
        <f t="shared" si="7"/>
        <v>0</v>
      </c>
      <c r="W12" s="21">
        <v>0</v>
      </c>
      <c r="X12" s="1" t="str">
        <f t="shared" si="8"/>
        <v>ร</v>
      </c>
      <c r="Y12" s="61" t="e">
        <f t="shared" si="12"/>
        <v>#VALUE!</v>
      </c>
      <c r="Z12" s="1" t="s">
        <v>801</v>
      </c>
      <c r="AA12" s="21">
        <v>58</v>
      </c>
      <c r="AB12" s="1" t="str">
        <f t="shared" si="9"/>
        <v>1.5</v>
      </c>
      <c r="AC12" s="21">
        <v>0</v>
      </c>
      <c r="AD12" s="1" t="str">
        <f t="shared" si="10"/>
        <v>ร</v>
      </c>
      <c r="AE12" s="46" t="s">
        <v>783</v>
      </c>
      <c r="AF12" s="46" t="s">
        <v>783</v>
      </c>
      <c r="AG12" s="74"/>
      <c r="AH12" s="46"/>
    </row>
    <row r="13" spans="1:34" ht="20.25" customHeight="1">
      <c r="A13" s="71">
        <v>9</v>
      </c>
      <c r="B13" s="1">
        <v>3743</v>
      </c>
      <c r="C13" s="5" t="s">
        <v>358</v>
      </c>
      <c r="D13" s="4" t="s">
        <v>45</v>
      </c>
      <c r="E13" s="21">
        <v>77</v>
      </c>
      <c r="F13" s="1" t="str">
        <f t="shared" si="11"/>
        <v>3.5</v>
      </c>
      <c r="G13" s="21">
        <v>80</v>
      </c>
      <c r="H13" s="1" t="str">
        <f t="shared" si="0"/>
        <v>4</v>
      </c>
      <c r="I13" s="21">
        <v>71</v>
      </c>
      <c r="J13" s="1" t="str">
        <f t="shared" si="1"/>
        <v>3</v>
      </c>
      <c r="K13" s="21">
        <v>80</v>
      </c>
      <c r="L13" s="1" t="str">
        <f t="shared" si="2"/>
        <v>4</v>
      </c>
      <c r="M13" s="21">
        <v>70</v>
      </c>
      <c r="N13" s="1" t="str">
        <f t="shared" si="3"/>
        <v>3</v>
      </c>
      <c r="O13" s="21">
        <v>82</v>
      </c>
      <c r="P13" s="1" t="str">
        <f t="shared" si="4"/>
        <v>4</v>
      </c>
      <c r="Q13" s="21">
        <v>72</v>
      </c>
      <c r="R13" s="1" t="str">
        <f t="shared" si="5"/>
        <v>3</v>
      </c>
      <c r="S13" s="21">
        <v>77</v>
      </c>
      <c r="T13" s="1" t="str">
        <f t="shared" si="6"/>
        <v>3.5</v>
      </c>
      <c r="U13" s="21">
        <v>74</v>
      </c>
      <c r="V13" s="1" t="str">
        <f t="shared" si="7"/>
        <v>3</v>
      </c>
      <c r="W13" s="21">
        <v>80</v>
      </c>
      <c r="X13" s="1" t="str">
        <f t="shared" si="8"/>
        <v>4</v>
      </c>
      <c r="Y13" s="61">
        <f t="shared" si="12"/>
        <v>3.7037037037037037</v>
      </c>
      <c r="Z13" s="1" t="s">
        <v>801</v>
      </c>
      <c r="AA13" s="21">
        <v>80</v>
      </c>
      <c r="AB13" s="1" t="str">
        <f t="shared" si="9"/>
        <v>4</v>
      </c>
      <c r="AC13" s="21">
        <v>83</v>
      </c>
      <c r="AD13" s="1" t="str">
        <f t="shared" si="10"/>
        <v>4</v>
      </c>
      <c r="AE13" s="46" t="s">
        <v>783</v>
      </c>
      <c r="AF13" s="46" t="s">
        <v>783</v>
      </c>
      <c r="AG13" s="9" t="s">
        <v>785</v>
      </c>
      <c r="AH13" s="46" t="s">
        <v>783</v>
      </c>
    </row>
    <row r="14" spans="1:34" ht="20.25" customHeight="1">
      <c r="A14" s="71">
        <v>10</v>
      </c>
      <c r="B14" s="1">
        <v>3746</v>
      </c>
      <c r="C14" s="2" t="s">
        <v>359</v>
      </c>
      <c r="D14" s="4" t="s">
        <v>46</v>
      </c>
      <c r="E14" s="21">
        <v>57</v>
      </c>
      <c r="F14" s="1" t="str">
        <f t="shared" si="11"/>
        <v>1.5</v>
      </c>
      <c r="G14" s="21">
        <v>58</v>
      </c>
      <c r="H14" s="1" t="str">
        <f t="shared" si="0"/>
        <v>1.5</v>
      </c>
      <c r="I14" s="21">
        <v>56</v>
      </c>
      <c r="J14" s="1" t="str">
        <f t="shared" si="1"/>
        <v>1.5</v>
      </c>
      <c r="K14" s="21">
        <v>57</v>
      </c>
      <c r="L14" s="1" t="str">
        <f t="shared" si="2"/>
        <v>1.5</v>
      </c>
      <c r="M14" s="21">
        <v>69</v>
      </c>
      <c r="N14" s="1" t="str">
        <f t="shared" si="3"/>
        <v>2.5</v>
      </c>
      <c r="O14" s="21">
        <v>78</v>
      </c>
      <c r="P14" s="1" t="str">
        <f t="shared" si="4"/>
        <v>3.5</v>
      </c>
      <c r="Q14" s="21">
        <v>63</v>
      </c>
      <c r="R14" s="1" t="str">
        <f t="shared" si="5"/>
        <v>2</v>
      </c>
      <c r="S14" s="21">
        <v>72</v>
      </c>
      <c r="T14" s="1" t="str">
        <f t="shared" si="6"/>
        <v>3</v>
      </c>
      <c r="U14" s="21">
        <v>60</v>
      </c>
      <c r="V14" s="1" t="str">
        <f t="shared" si="7"/>
        <v>2</v>
      </c>
      <c r="W14" s="21">
        <v>65</v>
      </c>
      <c r="X14" s="1" t="str">
        <f t="shared" si="8"/>
        <v>2.5</v>
      </c>
      <c r="Y14" s="61">
        <f t="shared" si="12"/>
        <v>2.1666666666666665</v>
      </c>
      <c r="Z14" s="1" t="s">
        <v>801</v>
      </c>
      <c r="AA14" s="21">
        <v>63</v>
      </c>
      <c r="AB14" s="1" t="str">
        <f t="shared" si="9"/>
        <v>2</v>
      </c>
      <c r="AC14" s="21">
        <v>76</v>
      </c>
      <c r="AD14" s="1" t="str">
        <f t="shared" si="10"/>
        <v>3.5</v>
      </c>
      <c r="AE14" s="46" t="s">
        <v>783</v>
      </c>
      <c r="AF14" s="46" t="s">
        <v>783</v>
      </c>
      <c r="AG14" s="9" t="s">
        <v>16</v>
      </c>
      <c r="AH14" s="46" t="s">
        <v>783</v>
      </c>
    </row>
    <row r="15" spans="1:34" ht="20.25" customHeight="1">
      <c r="A15" s="71">
        <v>11</v>
      </c>
      <c r="B15" s="1">
        <v>3747</v>
      </c>
      <c r="C15" s="3" t="s">
        <v>360</v>
      </c>
      <c r="D15" s="4" t="s">
        <v>45</v>
      </c>
      <c r="E15" s="21">
        <v>57</v>
      </c>
      <c r="F15" s="1" t="str">
        <f t="shared" si="11"/>
        <v>1.5</v>
      </c>
      <c r="G15" s="21">
        <v>67</v>
      </c>
      <c r="H15" s="1" t="str">
        <f t="shared" si="0"/>
        <v>2.5</v>
      </c>
      <c r="I15" s="21">
        <v>65</v>
      </c>
      <c r="J15" s="1" t="str">
        <f t="shared" si="1"/>
        <v>2.5</v>
      </c>
      <c r="K15" s="21">
        <v>61</v>
      </c>
      <c r="L15" s="1" t="str">
        <f t="shared" si="2"/>
        <v>2</v>
      </c>
      <c r="M15" s="21">
        <v>65</v>
      </c>
      <c r="N15" s="1" t="str">
        <f t="shared" si="3"/>
        <v>2.5</v>
      </c>
      <c r="O15" s="21">
        <v>67</v>
      </c>
      <c r="P15" s="1" t="str">
        <f t="shared" si="4"/>
        <v>2.5</v>
      </c>
      <c r="Q15" s="21">
        <v>60</v>
      </c>
      <c r="R15" s="1" t="str">
        <f t="shared" si="5"/>
        <v>2</v>
      </c>
      <c r="S15" s="21">
        <v>70</v>
      </c>
      <c r="T15" s="1" t="str">
        <f t="shared" si="6"/>
        <v>3</v>
      </c>
      <c r="U15" s="21">
        <v>56</v>
      </c>
      <c r="V15" s="1" t="str">
        <f t="shared" si="7"/>
        <v>1.5</v>
      </c>
      <c r="W15" s="21">
        <v>67</v>
      </c>
      <c r="X15" s="1" t="str">
        <f t="shared" si="8"/>
        <v>2.5</v>
      </c>
      <c r="Y15" s="61">
        <f t="shared" si="12"/>
        <v>2.2777777777777777</v>
      </c>
      <c r="Z15" s="1" t="s">
        <v>801</v>
      </c>
      <c r="AA15" s="21">
        <v>66</v>
      </c>
      <c r="AB15" s="1" t="str">
        <f t="shared" si="9"/>
        <v>2.5</v>
      </c>
      <c r="AC15" s="21">
        <v>81</v>
      </c>
      <c r="AD15" s="1" t="str">
        <f t="shared" si="10"/>
        <v>4</v>
      </c>
      <c r="AE15" s="46" t="s">
        <v>783</v>
      </c>
      <c r="AF15" s="46" t="s">
        <v>783</v>
      </c>
      <c r="AG15" s="9" t="s">
        <v>797</v>
      </c>
      <c r="AH15" s="46" t="s">
        <v>783</v>
      </c>
    </row>
    <row r="16" spans="1:34" ht="20.25" customHeight="1">
      <c r="A16" s="71">
        <v>12</v>
      </c>
      <c r="B16" s="1">
        <v>3748</v>
      </c>
      <c r="C16" s="2" t="s">
        <v>361</v>
      </c>
      <c r="D16" s="4" t="s">
        <v>46</v>
      </c>
      <c r="E16" s="21">
        <v>59</v>
      </c>
      <c r="F16" s="1" t="str">
        <f t="shared" si="11"/>
        <v>1.5</v>
      </c>
      <c r="G16" s="21">
        <v>67</v>
      </c>
      <c r="H16" s="1" t="str">
        <f t="shared" si="0"/>
        <v>2.5</v>
      </c>
      <c r="I16" s="21">
        <v>74</v>
      </c>
      <c r="J16" s="1" t="str">
        <f t="shared" si="1"/>
        <v>3</v>
      </c>
      <c r="K16" s="21">
        <v>61</v>
      </c>
      <c r="L16" s="1" t="str">
        <f t="shared" si="2"/>
        <v>2</v>
      </c>
      <c r="M16" s="21">
        <v>67</v>
      </c>
      <c r="N16" s="1" t="str">
        <f t="shared" si="3"/>
        <v>2.5</v>
      </c>
      <c r="O16" s="21">
        <v>73</v>
      </c>
      <c r="P16" s="1" t="str">
        <f t="shared" si="4"/>
        <v>3</v>
      </c>
      <c r="Q16" s="21">
        <v>61</v>
      </c>
      <c r="R16" s="1" t="str">
        <f t="shared" si="5"/>
        <v>2</v>
      </c>
      <c r="S16" s="21">
        <v>75</v>
      </c>
      <c r="T16" s="1" t="str">
        <f t="shared" si="6"/>
        <v>3.5</v>
      </c>
      <c r="U16" s="21">
        <v>57</v>
      </c>
      <c r="V16" s="1" t="str">
        <f t="shared" si="7"/>
        <v>1.5</v>
      </c>
      <c r="W16" s="21">
        <v>71</v>
      </c>
      <c r="X16" s="1" t="str">
        <f t="shared" si="8"/>
        <v>3</v>
      </c>
      <c r="Y16" s="61">
        <f t="shared" si="12"/>
        <v>2.574074074074074</v>
      </c>
      <c r="Z16" s="1" t="s">
        <v>801</v>
      </c>
      <c r="AA16" s="21">
        <v>70</v>
      </c>
      <c r="AB16" s="1" t="str">
        <f t="shared" si="9"/>
        <v>3</v>
      </c>
      <c r="AC16" s="21">
        <v>76</v>
      </c>
      <c r="AD16" s="1" t="str">
        <f t="shared" si="10"/>
        <v>3.5</v>
      </c>
      <c r="AE16" s="46" t="s">
        <v>783</v>
      </c>
      <c r="AF16" s="46" t="s">
        <v>783</v>
      </c>
      <c r="AG16" s="9" t="s">
        <v>797</v>
      </c>
      <c r="AH16" s="46" t="s">
        <v>783</v>
      </c>
    </row>
    <row r="17" spans="1:34" ht="20.25" customHeight="1">
      <c r="A17" s="71">
        <v>13</v>
      </c>
      <c r="B17" s="1">
        <v>3749</v>
      </c>
      <c r="C17" s="3" t="s">
        <v>362</v>
      </c>
      <c r="D17" s="4" t="s">
        <v>46</v>
      </c>
      <c r="E17" s="21">
        <v>75</v>
      </c>
      <c r="F17" s="1" t="str">
        <f t="shared" si="11"/>
        <v>3.5</v>
      </c>
      <c r="G17" s="21">
        <v>76</v>
      </c>
      <c r="H17" s="1" t="str">
        <f t="shared" si="0"/>
        <v>3.5</v>
      </c>
      <c r="I17" s="21">
        <v>71</v>
      </c>
      <c r="J17" s="1" t="str">
        <f t="shared" si="1"/>
        <v>3</v>
      </c>
      <c r="K17" s="21">
        <v>76</v>
      </c>
      <c r="L17" s="1" t="str">
        <f t="shared" si="2"/>
        <v>3.5</v>
      </c>
      <c r="M17" s="21">
        <v>76</v>
      </c>
      <c r="N17" s="1" t="str">
        <f t="shared" si="3"/>
        <v>3.5</v>
      </c>
      <c r="O17" s="21">
        <v>75</v>
      </c>
      <c r="P17" s="1" t="str">
        <f t="shared" si="4"/>
        <v>3.5</v>
      </c>
      <c r="Q17" s="21">
        <v>71</v>
      </c>
      <c r="R17" s="1" t="str">
        <f t="shared" si="5"/>
        <v>3</v>
      </c>
      <c r="S17" s="21">
        <v>70</v>
      </c>
      <c r="T17" s="1" t="str">
        <f t="shared" si="6"/>
        <v>3</v>
      </c>
      <c r="U17" s="21">
        <v>76</v>
      </c>
      <c r="V17" s="1" t="str">
        <f t="shared" si="7"/>
        <v>3.5</v>
      </c>
      <c r="W17" s="21">
        <v>65</v>
      </c>
      <c r="X17" s="1" t="str">
        <f t="shared" si="8"/>
        <v>2.5</v>
      </c>
      <c r="Y17" s="61">
        <f t="shared" si="12"/>
        <v>2.9814814814814814</v>
      </c>
      <c r="Z17" s="1" t="s">
        <v>801</v>
      </c>
      <c r="AA17" s="21">
        <v>65</v>
      </c>
      <c r="AB17" s="1" t="str">
        <f t="shared" si="9"/>
        <v>2.5</v>
      </c>
      <c r="AC17" s="21">
        <v>78</v>
      </c>
      <c r="AD17" s="1" t="str">
        <f t="shared" si="10"/>
        <v>3.5</v>
      </c>
      <c r="AE17" s="46" t="s">
        <v>783</v>
      </c>
      <c r="AF17" s="46" t="s">
        <v>783</v>
      </c>
      <c r="AG17" s="9" t="s">
        <v>797</v>
      </c>
      <c r="AH17" s="46" t="s">
        <v>783</v>
      </c>
    </row>
    <row r="18" spans="1:34" ht="20.25" customHeight="1">
      <c r="A18" s="71">
        <v>14</v>
      </c>
      <c r="B18" s="1">
        <v>3751</v>
      </c>
      <c r="C18" s="3" t="s">
        <v>364</v>
      </c>
      <c r="D18" s="4" t="s">
        <v>45</v>
      </c>
      <c r="E18" s="21">
        <v>0</v>
      </c>
      <c r="F18" s="1" t="str">
        <f t="shared" si="11"/>
        <v>ร</v>
      </c>
      <c r="G18" s="21">
        <v>24</v>
      </c>
      <c r="H18" s="1" t="str">
        <f t="shared" si="0"/>
        <v>0</v>
      </c>
      <c r="I18" s="21">
        <v>34</v>
      </c>
      <c r="J18" s="1" t="str">
        <f t="shared" si="1"/>
        <v>0</v>
      </c>
      <c r="K18" s="21">
        <v>56</v>
      </c>
      <c r="L18" s="1" t="str">
        <f t="shared" si="2"/>
        <v>1.5</v>
      </c>
      <c r="M18" s="21">
        <v>0</v>
      </c>
      <c r="N18" s="1" t="str">
        <f t="shared" si="3"/>
        <v>ร</v>
      </c>
      <c r="O18" s="21">
        <v>0</v>
      </c>
      <c r="P18" s="1" t="str">
        <f t="shared" si="4"/>
        <v>ร</v>
      </c>
      <c r="Q18" s="21">
        <v>52</v>
      </c>
      <c r="R18" s="1" t="str">
        <f t="shared" si="5"/>
        <v>1</v>
      </c>
      <c r="S18" s="21">
        <v>23</v>
      </c>
      <c r="T18" s="1" t="str">
        <f t="shared" si="6"/>
        <v>0</v>
      </c>
      <c r="U18" s="21">
        <v>12</v>
      </c>
      <c r="V18" s="1" t="str">
        <f t="shared" si="7"/>
        <v>0</v>
      </c>
      <c r="W18" s="21">
        <v>0</v>
      </c>
      <c r="X18" s="1" t="str">
        <f t="shared" si="8"/>
        <v>ร</v>
      </c>
      <c r="Y18" s="61" t="e">
        <f t="shared" si="12"/>
        <v>#VALUE!</v>
      </c>
      <c r="Z18" s="1" t="s">
        <v>801</v>
      </c>
      <c r="AA18" s="21">
        <v>63</v>
      </c>
      <c r="AB18" s="1" t="str">
        <f t="shared" si="9"/>
        <v>2</v>
      </c>
      <c r="AC18" s="21">
        <v>0</v>
      </c>
      <c r="AD18" s="1" t="str">
        <f t="shared" si="10"/>
        <v>ร</v>
      </c>
      <c r="AE18" s="46" t="s">
        <v>783</v>
      </c>
      <c r="AF18" s="46" t="s">
        <v>783</v>
      </c>
      <c r="AG18" s="9" t="s">
        <v>785</v>
      </c>
      <c r="AH18" s="46" t="s">
        <v>783</v>
      </c>
    </row>
    <row r="19" spans="1:34" ht="20.25" customHeight="1">
      <c r="A19" s="71">
        <v>15</v>
      </c>
      <c r="B19" s="1">
        <v>3752</v>
      </c>
      <c r="C19" s="3" t="s">
        <v>365</v>
      </c>
      <c r="D19" s="4" t="s">
        <v>46</v>
      </c>
      <c r="E19" s="21">
        <v>58</v>
      </c>
      <c r="F19" s="1" t="str">
        <f t="shared" si="11"/>
        <v>1.5</v>
      </c>
      <c r="G19" s="21">
        <v>70</v>
      </c>
      <c r="H19" s="1" t="str">
        <f t="shared" si="0"/>
        <v>3</v>
      </c>
      <c r="I19" s="21">
        <v>65</v>
      </c>
      <c r="J19" s="1" t="str">
        <f t="shared" si="1"/>
        <v>2.5</v>
      </c>
      <c r="K19" s="21">
        <v>65</v>
      </c>
      <c r="L19" s="1" t="str">
        <f t="shared" si="2"/>
        <v>2.5</v>
      </c>
      <c r="M19" s="21">
        <v>64</v>
      </c>
      <c r="N19" s="1" t="str">
        <f t="shared" si="3"/>
        <v>2</v>
      </c>
      <c r="O19" s="21">
        <v>73</v>
      </c>
      <c r="P19" s="1" t="str">
        <f t="shared" si="4"/>
        <v>3</v>
      </c>
      <c r="Q19" s="21">
        <v>65</v>
      </c>
      <c r="R19" s="1" t="str">
        <f t="shared" si="5"/>
        <v>2.5</v>
      </c>
      <c r="S19" s="21">
        <v>77</v>
      </c>
      <c r="T19" s="1" t="str">
        <f t="shared" si="6"/>
        <v>3.5</v>
      </c>
      <c r="U19" s="21">
        <v>51</v>
      </c>
      <c r="V19" s="1" t="str">
        <f t="shared" si="7"/>
        <v>1</v>
      </c>
      <c r="W19" s="21">
        <v>59</v>
      </c>
      <c r="X19" s="1" t="str">
        <f t="shared" si="8"/>
        <v>1.5</v>
      </c>
      <c r="Y19" s="61">
        <f t="shared" si="12"/>
        <v>1.9074074074074074</v>
      </c>
      <c r="Z19" s="1" t="s">
        <v>801</v>
      </c>
      <c r="AA19" s="21">
        <v>65</v>
      </c>
      <c r="AB19" s="1" t="str">
        <f t="shared" si="9"/>
        <v>2.5</v>
      </c>
      <c r="AC19" s="21">
        <v>77</v>
      </c>
      <c r="AD19" s="1" t="str">
        <f t="shared" si="10"/>
        <v>3.5</v>
      </c>
      <c r="AE19" s="46" t="s">
        <v>783</v>
      </c>
      <c r="AF19" s="46" t="s">
        <v>783</v>
      </c>
      <c r="AG19" s="9" t="s">
        <v>798</v>
      </c>
      <c r="AH19" s="46" t="s">
        <v>783</v>
      </c>
    </row>
    <row r="20" spans="1:34" ht="20.25" customHeight="1">
      <c r="A20" s="71">
        <v>16</v>
      </c>
      <c r="B20" s="1">
        <v>3753</v>
      </c>
      <c r="C20" s="3" t="s">
        <v>366</v>
      </c>
      <c r="D20" s="4" t="s">
        <v>169</v>
      </c>
      <c r="E20" s="21">
        <v>0</v>
      </c>
      <c r="F20" s="1" t="str">
        <f t="shared" si="11"/>
        <v>ร</v>
      </c>
      <c r="G20" s="21">
        <v>44</v>
      </c>
      <c r="H20" s="1" t="str">
        <f t="shared" si="0"/>
        <v>0</v>
      </c>
      <c r="I20" s="21">
        <v>28</v>
      </c>
      <c r="J20" s="1" t="str">
        <f t="shared" si="1"/>
        <v>0</v>
      </c>
      <c r="K20" s="21">
        <v>50</v>
      </c>
      <c r="L20" s="1" t="str">
        <f t="shared" si="2"/>
        <v>1</v>
      </c>
      <c r="M20" s="21">
        <v>0</v>
      </c>
      <c r="N20" s="1" t="str">
        <f t="shared" si="3"/>
        <v>ร</v>
      </c>
      <c r="O20" s="21">
        <v>0</v>
      </c>
      <c r="P20" s="1" t="str">
        <f t="shared" si="4"/>
        <v>ร</v>
      </c>
      <c r="Q20" s="21">
        <v>41</v>
      </c>
      <c r="R20" s="1" t="str">
        <f t="shared" si="5"/>
        <v>0</v>
      </c>
      <c r="S20" s="21">
        <v>19</v>
      </c>
      <c r="T20" s="1" t="str">
        <f t="shared" si="6"/>
        <v>0</v>
      </c>
      <c r="U20" s="21">
        <v>12</v>
      </c>
      <c r="V20" s="1" t="str">
        <f t="shared" si="7"/>
        <v>0</v>
      </c>
      <c r="W20" s="21">
        <v>75</v>
      </c>
      <c r="X20" s="1" t="str">
        <f t="shared" si="8"/>
        <v>3.5</v>
      </c>
      <c r="Y20" s="61" t="e">
        <f t="shared" si="12"/>
        <v>#VALUE!</v>
      </c>
      <c r="Z20" s="1" t="s">
        <v>801</v>
      </c>
      <c r="AA20" s="21">
        <v>78</v>
      </c>
      <c r="AB20" s="1" t="str">
        <f t="shared" si="9"/>
        <v>3.5</v>
      </c>
      <c r="AC20" s="21">
        <v>0</v>
      </c>
      <c r="AD20" s="1" t="str">
        <f t="shared" si="10"/>
        <v>ร</v>
      </c>
      <c r="AE20" s="46" t="s">
        <v>783</v>
      </c>
      <c r="AF20" s="46" t="s">
        <v>783</v>
      </c>
      <c r="AG20" s="9" t="s">
        <v>785</v>
      </c>
      <c r="AH20" s="46" t="s">
        <v>783</v>
      </c>
    </row>
    <row r="21" spans="1:34" ht="20.25" customHeight="1">
      <c r="A21" s="71">
        <v>17</v>
      </c>
      <c r="B21" s="1">
        <v>3754</v>
      </c>
      <c r="C21" s="2" t="s">
        <v>367</v>
      </c>
      <c r="D21" s="1" t="s">
        <v>231</v>
      </c>
      <c r="E21" s="21">
        <v>0</v>
      </c>
      <c r="F21" s="1" t="str">
        <f t="shared" si="11"/>
        <v>ร</v>
      </c>
      <c r="G21" s="21">
        <v>61</v>
      </c>
      <c r="H21" s="1" t="str">
        <f t="shared" si="0"/>
        <v>2</v>
      </c>
      <c r="I21" s="21">
        <v>31</v>
      </c>
      <c r="J21" s="1" t="str">
        <f t="shared" si="1"/>
        <v>0</v>
      </c>
      <c r="K21" s="21">
        <v>51</v>
      </c>
      <c r="L21" s="1" t="str">
        <f t="shared" si="2"/>
        <v>1</v>
      </c>
      <c r="M21" s="21">
        <v>0</v>
      </c>
      <c r="N21" s="1" t="str">
        <f t="shared" si="3"/>
        <v>ร</v>
      </c>
      <c r="O21" s="21">
        <v>68</v>
      </c>
      <c r="P21" s="1" t="str">
        <f t="shared" si="4"/>
        <v>2.5</v>
      </c>
      <c r="Q21" s="21">
        <v>53</v>
      </c>
      <c r="R21" s="1" t="str">
        <f t="shared" si="5"/>
        <v>1</v>
      </c>
      <c r="S21" s="21">
        <v>48</v>
      </c>
      <c r="T21" s="1" t="str">
        <f t="shared" si="6"/>
        <v>0</v>
      </c>
      <c r="U21" s="21">
        <v>22</v>
      </c>
      <c r="V21" s="1" t="str">
        <f t="shared" si="7"/>
        <v>0</v>
      </c>
      <c r="W21" s="21">
        <v>65</v>
      </c>
      <c r="X21" s="1" t="str">
        <f t="shared" si="8"/>
        <v>2.5</v>
      </c>
      <c r="Y21" s="61" t="e">
        <f t="shared" si="12"/>
        <v>#VALUE!</v>
      </c>
      <c r="Z21" s="1" t="s">
        <v>801</v>
      </c>
      <c r="AA21" s="21">
        <v>77</v>
      </c>
      <c r="AB21" s="1" t="str">
        <f t="shared" si="9"/>
        <v>3.5</v>
      </c>
      <c r="AC21" s="21">
        <v>0</v>
      </c>
      <c r="AD21" s="1" t="str">
        <f t="shared" si="10"/>
        <v>ร</v>
      </c>
      <c r="AE21" s="46" t="s">
        <v>783</v>
      </c>
      <c r="AF21" s="46" t="s">
        <v>783</v>
      </c>
      <c r="AG21" s="9" t="s">
        <v>799</v>
      </c>
      <c r="AH21" s="46" t="s">
        <v>783</v>
      </c>
    </row>
    <row r="22" spans="1:34" ht="20.25" customHeight="1">
      <c r="A22" s="71">
        <v>18</v>
      </c>
      <c r="B22" s="1">
        <v>3755</v>
      </c>
      <c r="C22" s="3" t="s">
        <v>368</v>
      </c>
      <c r="D22" s="4" t="s">
        <v>231</v>
      </c>
      <c r="E22" s="21">
        <v>70</v>
      </c>
      <c r="F22" s="1" t="str">
        <f t="shared" si="11"/>
        <v>3</v>
      </c>
      <c r="G22" s="21">
        <v>64</v>
      </c>
      <c r="H22" s="1" t="str">
        <f t="shared" si="0"/>
        <v>2</v>
      </c>
      <c r="I22" s="21">
        <v>71</v>
      </c>
      <c r="J22" s="1" t="str">
        <f t="shared" si="1"/>
        <v>3</v>
      </c>
      <c r="K22" s="21">
        <v>65</v>
      </c>
      <c r="L22" s="1" t="str">
        <f t="shared" si="2"/>
        <v>2.5</v>
      </c>
      <c r="M22" s="21">
        <v>72</v>
      </c>
      <c r="N22" s="1" t="str">
        <f t="shared" si="3"/>
        <v>3</v>
      </c>
      <c r="O22" s="21">
        <v>71</v>
      </c>
      <c r="P22" s="1" t="str">
        <f t="shared" si="4"/>
        <v>3</v>
      </c>
      <c r="Q22" s="21">
        <v>63</v>
      </c>
      <c r="R22" s="1" t="str">
        <f t="shared" si="5"/>
        <v>2</v>
      </c>
      <c r="S22" s="21">
        <v>75</v>
      </c>
      <c r="T22" s="1" t="str">
        <f t="shared" si="6"/>
        <v>3.5</v>
      </c>
      <c r="U22" s="21">
        <v>57</v>
      </c>
      <c r="V22" s="1" t="str">
        <f t="shared" si="7"/>
        <v>1.5</v>
      </c>
      <c r="W22" s="21">
        <v>80</v>
      </c>
      <c r="X22" s="1" t="str">
        <f t="shared" si="8"/>
        <v>4</v>
      </c>
      <c r="Y22" s="61">
        <f t="shared" si="12"/>
        <v>3.2037037037037037</v>
      </c>
      <c r="Z22" s="1" t="s">
        <v>801</v>
      </c>
      <c r="AA22" s="21">
        <v>70</v>
      </c>
      <c r="AB22" s="1" t="str">
        <f t="shared" si="9"/>
        <v>3</v>
      </c>
      <c r="AC22" s="21">
        <v>78</v>
      </c>
      <c r="AD22" s="1" t="str">
        <f t="shared" si="10"/>
        <v>3.5</v>
      </c>
      <c r="AE22" s="46" t="s">
        <v>783</v>
      </c>
      <c r="AF22" s="46" t="s">
        <v>783</v>
      </c>
      <c r="AG22" s="9" t="s">
        <v>799</v>
      </c>
      <c r="AH22" s="46" t="s">
        <v>783</v>
      </c>
    </row>
    <row r="23" spans="1:34" ht="20.25" customHeight="1">
      <c r="A23" s="71">
        <v>19</v>
      </c>
      <c r="B23" s="1">
        <v>3756</v>
      </c>
      <c r="C23" s="3" t="s">
        <v>369</v>
      </c>
      <c r="D23" s="4" t="s">
        <v>169</v>
      </c>
      <c r="E23" s="21">
        <v>54</v>
      </c>
      <c r="F23" s="1" t="str">
        <f t="shared" si="11"/>
        <v>1</v>
      </c>
      <c r="G23" s="21">
        <v>63</v>
      </c>
      <c r="H23" s="1" t="str">
        <f t="shared" si="0"/>
        <v>2</v>
      </c>
      <c r="I23" s="21">
        <v>41</v>
      </c>
      <c r="J23" s="1" t="str">
        <f t="shared" si="1"/>
        <v>0</v>
      </c>
      <c r="K23" s="21">
        <v>55</v>
      </c>
      <c r="L23" s="1" t="str">
        <f t="shared" si="2"/>
        <v>1.5</v>
      </c>
      <c r="M23" s="21">
        <v>0</v>
      </c>
      <c r="N23" s="1" t="str">
        <f t="shared" si="3"/>
        <v>ร</v>
      </c>
      <c r="O23" s="21">
        <v>67</v>
      </c>
      <c r="P23" s="1" t="str">
        <f t="shared" si="4"/>
        <v>2.5</v>
      </c>
      <c r="Q23" s="21">
        <v>47</v>
      </c>
      <c r="R23" s="1" t="str">
        <f t="shared" si="5"/>
        <v>0</v>
      </c>
      <c r="S23" s="21">
        <v>37</v>
      </c>
      <c r="T23" s="1" t="str">
        <f t="shared" si="6"/>
        <v>0</v>
      </c>
      <c r="U23" s="21">
        <v>22</v>
      </c>
      <c r="V23" s="1" t="str">
        <f t="shared" si="7"/>
        <v>0</v>
      </c>
      <c r="W23" s="21">
        <v>72</v>
      </c>
      <c r="X23" s="1" t="str">
        <f t="shared" si="8"/>
        <v>3</v>
      </c>
      <c r="Y23" s="61" t="e">
        <f t="shared" si="12"/>
        <v>#VALUE!</v>
      </c>
      <c r="Z23" s="1" t="s">
        <v>801</v>
      </c>
      <c r="AA23" s="21">
        <v>60</v>
      </c>
      <c r="AB23" s="1" t="str">
        <f t="shared" si="9"/>
        <v>2</v>
      </c>
      <c r="AC23" s="21">
        <v>76</v>
      </c>
      <c r="AD23" s="1" t="str">
        <f t="shared" si="10"/>
        <v>3.5</v>
      </c>
      <c r="AE23" s="46" t="s">
        <v>783</v>
      </c>
      <c r="AF23" s="46" t="s">
        <v>783</v>
      </c>
      <c r="AG23" s="9" t="s">
        <v>87</v>
      </c>
      <c r="AH23" s="46" t="s">
        <v>783</v>
      </c>
    </row>
    <row r="24" spans="1:34" ht="20.25" customHeight="1">
      <c r="A24" s="71">
        <v>20</v>
      </c>
      <c r="B24" s="1">
        <v>3757</v>
      </c>
      <c r="C24" s="3" t="s">
        <v>370</v>
      </c>
      <c r="D24" s="4" t="s">
        <v>231</v>
      </c>
      <c r="E24" s="21">
        <v>0</v>
      </c>
      <c r="F24" s="1" t="str">
        <f t="shared" si="11"/>
        <v>ร</v>
      </c>
      <c r="G24" s="21">
        <v>71</v>
      </c>
      <c r="H24" s="1" t="str">
        <f t="shared" si="0"/>
        <v>3</v>
      </c>
      <c r="I24" s="21">
        <v>36</v>
      </c>
      <c r="J24" s="1" t="str">
        <f t="shared" si="1"/>
        <v>0</v>
      </c>
      <c r="K24" s="21">
        <v>58</v>
      </c>
      <c r="L24" s="1" t="str">
        <f t="shared" si="2"/>
        <v>1.5</v>
      </c>
      <c r="M24" s="21">
        <v>0</v>
      </c>
      <c r="N24" s="1" t="str">
        <f t="shared" si="3"/>
        <v>ร</v>
      </c>
      <c r="O24" s="21">
        <v>77</v>
      </c>
      <c r="P24" s="1" t="str">
        <f t="shared" si="4"/>
        <v>3.5</v>
      </c>
      <c r="Q24" s="21">
        <v>47</v>
      </c>
      <c r="R24" s="1" t="str">
        <f t="shared" si="5"/>
        <v>0</v>
      </c>
      <c r="S24" s="21">
        <v>61</v>
      </c>
      <c r="T24" s="1" t="str">
        <f t="shared" si="6"/>
        <v>2</v>
      </c>
      <c r="U24" s="21">
        <v>39</v>
      </c>
      <c r="V24" s="1" t="str">
        <f t="shared" si="7"/>
        <v>0</v>
      </c>
      <c r="W24" s="21">
        <v>75</v>
      </c>
      <c r="X24" s="1" t="str">
        <f t="shared" si="8"/>
        <v>3.5</v>
      </c>
      <c r="Y24" s="61" t="e">
        <f t="shared" si="12"/>
        <v>#VALUE!</v>
      </c>
      <c r="Z24" s="1" t="s">
        <v>801</v>
      </c>
      <c r="AA24" s="21">
        <v>67</v>
      </c>
      <c r="AB24" s="1" t="str">
        <f t="shared" si="9"/>
        <v>2.5</v>
      </c>
      <c r="AC24" s="21">
        <v>78</v>
      </c>
      <c r="AD24" s="1" t="str">
        <f t="shared" si="10"/>
        <v>3.5</v>
      </c>
      <c r="AE24" s="46" t="s">
        <v>783</v>
      </c>
      <c r="AF24" s="46" t="s">
        <v>783</v>
      </c>
      <c r="AG24" s="9" t="s">
        <v>799</v>
      </c>
      <c r="AH24" s="46" t="s">
        <v>783</v>
      </c>
    </row>
    <row r="25" spans="1:34" ht="20.25" customHeight="1">
      <c r="A25" s="78">
        <v>21</v>
      </c>
      <c r="B25" s="74">
        <v>3758</v>
      </c>
      <c r="C25" s="75" t="s">
        <v>371</v>
      </c>
      <c r="D25" s="78" t="s">
        <v>231</v>
      </c>
      <c r="E25" s="76">
        <v>0</v>
      </c>
      <c r="F25" s="74" t="str">
        <f t="shared" si="11"/>
        <v>ร</v>
      </c>
      <c r="G25" s="76"/>
      <c r="H25" s="74" t="str">
        <f t="shared" si="0"/>
        <v>ร</v>
      </c>
      <c r="I25" s="76"/>
      <c r="J25" s="74" t="str">
        <f t="shared" si="1"/>
        <v>ร</v>
      </c>
      <c r="K25" s="76"/>
      <c r="L25" s="74" t="str">
        <f t="shared" si="2"/>
        <v>ร</v>
      </c>
      <c r="M25" s="76"/>
      <c r="N25" s="74" t="str">
        <f t="shared" si="3"/>
        <v>ร</v>
      </c>
      <c r="O25" s="76">
        <v>0</v>
      </c>
      <c r="P25" s="74" t="str">
        <f t="shared" si="4"/>
        <v>ร</v>
      </c>
      <c r="Q25" s="76"/>
      <c r="R25" s="74" t="str">
        <f t="shared" si="5"/>
        <v>ร</v>
      </c>
      <c r="S25" s="76"/>
      <c r="T25" s="74" t="str">
        <f t="shared" si="6"/>
        <v>ร</v>
      </c>
      <c r="U25" s="76"/>
      <c r="V25" s="74" t="str">
        <f t="shared" si="7"/>
        <v>ร</v>
      </c>
      <c r="W25" s="76"/>
      <c r="X25" s="74" t="str">
        <f t="shared" si="8"/>
        <v>ร</v>
      </c>
      <c r="Y25" s="77" t="e">
        <f t="shared" si="12"/>
        <v>#VALUE!</v>
      </c>
      <c r="Z25" s="74" t="s">
        <v>801</v>
      </c>
      <c r="AA25" s="76"/>
      <c r="AB25" s="74" t="str">
        <f t="shared" si="9"/>
        <v>ร</v>
      </c>
      <c r="AC25" s="76"/>
      <c r="AD25" s="74" t="str">
        <f t="shared" si="10"/>
        <v>ร</v>
      </c>
      <c r="AE25" s="76"/>
      <c r="AF25" s="76"/>
      <c r="AG25" s="74"/>
      <c r="AH25" s="76"/>
    </row>
    <row r="26" spans="1:34" ht="20.25" customHeight="1">
      <c r="A26" s="71">
        <v>22</v>
      </c>
      <c r="B26" s="1">
        <v>3759</v>
      </c>
      <c r="C26" s="2" t="s">
        <v>372</v>
      </c>
      <c r="D26" s="1" t="s">
        <v>231</v>
      </c>
      <c r="E26" s="21">
        <v>64</v>
      </c>
      <c r="F26" s="1" t="str">
        <f t="shared" si="11"/>
        <v>2</v>
      </c>
      <c r="G26" s="21">
        <v>66</v>
      </c>
      <c r="H26" s="1" t="str">
        <f t="shared" si="0"/>
        <v>2.5</v>
      </c>
      <c r="I26" s="21">
        <v>72</v>
      </c>
      <c r="J26" s="1" t="str">
        <f t="shared" si="1"/>
        <v>3</v>
      </c>
      <c r="K26" s="21">
        <v>71</v>
      </c>
      <c r="L26" s="1" t="str">
        <f t="shared" si="2"/>
        <v>3</v>
      </c>
      <c r="M26" s="21">
        <v>68</v>
      </c>
      <c r="N26" s="1" t="str">
        <f t="shared" si="3"/>
        <v>2.5</v>
      </c>
      <c r="O26" s="21">
        <v>75</v>
      </c>
      <c r="P26" s="1" t="str">
        <f t="shared" si="4"/>
        <v>3.5</v>
      </c>
      <c r="Q26" s="21">
        <v>67</v>
      </c>
      <c r="R26" s="1" t="str">
        <f t="shared" si="5"/>
        <v>2.5</v>
      </c>
      <c r="S26" s="21">
        <v>70</v>
      </c>
      <c r="T26" s="1" t="str">
        <f t="shared" si="6"/>
        <v>3</v>
      </c>
      <c r="U26" s="21">
        <v>65</v>
      </c>
      <c r="V26" s="1" t="str">
        <f t="shared" si="7"/>
        <v>2.5</v>
      </c>
      <c r="W26" s="21">
        <v>82</v>
      </c>
      <c r="X26" s="1" t="str">
        <f t="shared" si="8"/>
        <v>4</v>
      </c>
      <c r="Y26" s="61">
        <f t="shared" si="12"/>
        <v>3.240740740740741</v>
      </c>
      <c r="Z26" s="1" t="s">
        <v>801</v>
      </c>
      <c r="AA26" s="21">
        <v>79</v>
      </c>
      <c r="AB26" s="1" t="str">
        <f t="shared" si="9"/>
        <v>3.5</v>
      </c>
      <c r="AC26" s="21">
        <v>78</v>
      </c>
      <c r="AD26" s="1" t="str">
        <f t="shared" si="10"/>
        <v>3.5</v>
      </c>
      <c r="AE26" s="46" t="s">
        <v>783</v>
      </c>
      <c r="AF26" s="46" t="s">
        <v>783</v>
      </c>
      <c r="AG26" s="9" t="s">
        <v>797</v>
      </c>
      <c r="AH26" s="46" t="s">
        <v>783</v>
      </c>
    </row>
    <row r="27" spans="1:34" s="24" customFormat="1" ht="20.25" customHeight="1">
      <c r="A27" s="71">
        <v>23</v>
      </c>
      <c r="B27" s="1">
        <v>3760</v>
      </c>
      <c r="C27" s="2" t="s">
        <v>373</v>
      </c>
      <c r="D27" s="1" t="s">
        <v>231</v>
      </c>
      <c r="E27" s="21">
        <v>53</v>
      </c>
      <c r="F27" s="1" t="str">
        <f t="shared" si="11"/>
        <v>1</v>
      </c>
      <c r="G27" s="21">
        <v>60</v>
      </c>
      <c r="H27" s="1" t="str">
        <f t="shared" si="0"/>
        <v>2</v>
      </c>
      <c r="I27" s="21">
        <v>51</v>
      </c>
      <c r="J27" s="1" t="str">
        <f t="shared" si="1"/>
        <v>1</v>
      </c>
      <c r="K27" s="21">
        <v>55</v>
      </c>
      <c r="L27" s="1" t="str">
        <f t="shared" si="2"/>
        <v>1.5</v>
      </c>
      <c r="M27" s="21">
        <v>57</v>
      </c>
      <c r="N27" s="1" t="str">
        <f t="shared" si="3"/>
        <v>1.5</v>
      </c>
      <c r="O27" s="21">
        <v>71</v>
      </c>
      <c r="P27" s="1" t="str">
        <f t="shared" si="4"/>
        <v>3</v>
      </c>
      <c r="Q27" s="21">
        <v>57</v>
      </c>
      <c r="R27" s="1" t="str">
        <f t="shared" si="5"/>
        <v>1.5</v>
      </c>
      <c r="S27" s="21">
        <v>70</v>
      </c>
      <c r="T27" s="1" t="str">
        <f t="shared" si="6"/>
        <v>3</v>
      </c>
      <c r="U27" s="21">
        <v>45</v>
      </c>
      <c r="V27" s="1" t="str">
        <f t="shared" si="7"/>
        <v>0</v>
      </c>
      <c r="W27" s="21">
        <v>60</v>
      </c>
      <c r="X27" s="1" t="str">
        <f t="shared" si="8"/>
        <v>2</v>
      </c>
      <c r="Y27" s="61">
        <f t="shared" si="12"/>
        <v>1.6666666666666667</v>
      </c>
      <c r="Z27" s="1" t="s">
        <v>801</v>
      </c>
      <c r="AA27" s="21">
        <v>62</v>
      </c>
      <c r="AB27" s="1" t="str">
        <f t="shared" si="9"/>
        <v>2</v>
      </c>
      <c r="AC27" s="21">
        <v>75</v>
      </c>
      <c r="AD27" s="1" t="str">
        <f t="shared" si="10"/>
        <v>3.5</v>
      </c>
      <c r="AE27" s="46" t="s">
        <v>783</v>
      </c>
      <c r="AF27" s="46" t="s">
        <v>783</v>
      </c>
      <c r="AG27" s="9" t="s">
        <v>797</v>
      </c>
      <c r="AH27" s="46" t="s">
        <v>783</v>
      </c>
    </row>
    <row r="28" spans="1:34" ht="20.25" customHeight="1">
      <c r="A28" s="71">
        <v>24</v>
      </c>
      <c r="B28" s="1">
        <v>3761</v>
      </c>
      <c r="C28" s="3" t="s">
        <v>374</v>
      </c>
      <c r="D28" s="4" t="s">
        <v>231</v>
      </c>
      <c r="E28" s="21">
        <v>0</v>
      </c>
      <c r="F28" s="1" t="str">
        <f t="shared" si="11"/>
        <v>ร</v>
      </c>
      <c r="G28" s="21">
        <v>22</v>
      </c>
      <c r="H28" s="1" t="str">
        <f t="shared" si="0"/>
        <v>0</v>
      </c>
      <c r="I28" s="21">
        <v>41</v>
      </c>
      <c r="J28" s="1" t="str">
        <f t="shared" si="1"/>
        <v>0</v>
      </c>
      <c r="K28" s="21">
        <v>50</v>
      </c>
      <c r="L28" s="1" t="str">
        <f t="shared" si="2"/>
        <v>1</v>
      </c>
      <c r="M28" s="21">
        <v>0</v>
      </c>
      <c r="N28" s="1" t="str">
        <f t="shared" si="3"/>
        <v>ร</v>
      </c>
      <c r="O28" s="21">
        <v>0</v>
      </c>
      <c r="P28" s="1" t="str">
        <f t="shared" si="4"/>
        <v>ร</v>
      </c>
      <c r="Q28" s="21">
        <v>31</v>
      </c>
      <c r="R28" s="1" t="str">
        <f t="shared" si="5"/>
        <v>0</v>
      </c>
      <c r="S28" s="21">
        <v>15</v>
      </c>
      <c r="T28" s="1" t="str">
        <f t="shared" si="6"/>
        <v>0</v>
      </c>
      <c r="U28" s="21">
        <v>11</v>
      </c>
      <c r="V28" s="1" t="str">
        <f t="shared" si="7"/>
        <v>0</v>
      </c>
      <c r="W28" s="21">
        <v>71</v>
      </c>
      <c r="X28" s="1" t="str">
        <f t="shared" si="8"/>
        <v>3</v>
      </c>
      <c r="Y28" s="61" t="e">
        <f t="shared" si="12"/>
        <v>#VALUE!</v>
      </c>
      <c r="Z28" s="1" t="s">
        <v>801</v>
      </c>
      <c r="AA28" s="21">
        <v>72</v>
      </c>
      <c r="AB28" s="1" t="str">
        <f t="shared" si="9"/>
        <v>3</v>
      </c>
      <c r="AC28" s="21">
        <v>0</v>
      </c>
      <c r="AD28" s="1" t="str">
        <f t="shared" si="10"/>
        <v>ร</v>
      </c>
      <c r="AE28" s="46" t="s">
        <v>783</v>
      </c>
      <c r="AF28" s="46" t="s">
        <v>783</v>
      </c>
      <c r="AG28" s="9" t="s">
        <v>797</v>
      </c>
      <c r="AH28" s="46" t="s">
        <v>783</v>
      </c>
    </row>
    <row r="29" spans="1:34" ht="20.25" customHeight="1">
      <c r="A29" s="78">
        <v>25</v>
      </c>
      <c r="B29" s="74">
        <v>3762</v>
      </c>
      <c r="C29" s="80" t="s">
        <v>375</v>
      </c>
      <c r="D29" s="78" t="s">
        <v>169</v>
      </c>
      <c r="E29" s="76">
        <v>0</v>
      </c>
      <c r="F29" s="74" t="str">
        <f t="shared" si="11"/>
        <v>ร</v>
      </c>
      <c r="G29" s="76"/>
      <c r="H29" s="74" t="str">
        <f t="shared" si="0"/>
        <v>ร</v>
      </c>
      <c r="I29" s="76"/>
      <c r="J29" s="74" t="str">
        <f t="shared" si="1"/>
        <v>ร</v>
      </c>
      <c r="K29" s="76"/>
      <c r="L29" s="74" t="str">
        <f t="shared" si="2"/>
        <v>ร</v>
      </c>
      <c r="M29" s="76"/>
      <c r="N29" s="74" t="str">
        <f t="shared" si="3"/>
        <v>ร</v>
      </c>
      <c r="O29" s="76">
        <v>0</v>
      </c>
      <c r="P29" s="74" t="str">
        <f t="shared" si="4"/>
        <v>ร</v>
      </c>
      <c r="Q29" s="76">
        <v>37</v>
      </c>
      <c r="R29" s="74" t="str">
        <f t="shared" si="5"/>
        <v>0</v>
      </c>
      <c r="S29" s="76"/>
      <c r="T29" s="74" t="str">
        <f t="shared" si="6"/>
        <v>ร</v>
      </c>
      <c r="U29" s="76"/>
      <c r="V29" s="74" t="str">
        <f t="shared" si="7"/>
        <v>ร</v>
      </c>
      <c r="W29" s="76"/>
      <c r="X29" s="74" t="str">
        <f t="shared" si="8"/>
        <v>ร</v>
      </c>
      <c r="Y29" s="77" t="e">
        <f t="shared" si="12"/>
        <v>#VALUE!</v>
      </c>
      <c r="Z29" s="74" t="s">
        <v>801</v>
      </c>
      <c r="AA29" s="76"/>
      <c r="AB29" s="74" t="str">
        <f t="shared" si="9"/>
        <v>ร</v>
      </c>
      <c r="AC29" s="76"/>
      <c r="AD29" s="74" t="str">
        <f t="shared" si="10"/>
        <v>ร</v>
      </c>
      <c r="AE29" s="76" t="s">
        <v>783</v>
      </c>
      <c r="AF29" s="76"/>
      <c r="AG29" s="74" t="s">
        <v>797</v>
      </c>
      <c r="AH29" s="76" t="s">
        <v>783</v>
      </c>
    </row>
    <row r="30" spans="1:34" ht="20.25" customHeight="1">
      <c r="A30" s="71">
        <v>26</v>
      </c>
      <c r="B30" s="1">
        <v>3764</v>
      </c>
      <c r="C30" s="3" t="s">
        <v>376</v>
      </c>
      <c r="D30" s="4" t="s">
        <v>762</v>
      </c>
      <c r="E30" s="21">
        <v>0</v>
      </c>
      <c r="F30" s="1" t="str">
        <f t="shared" si="11"/>
        <v>ร</v>
      </c>
      <c r="G30" s="21">
        <v>64</v>
      </c>
      <c r="H30" s="1" t="str">
        <f t="shared" si="0"/>
        <v>2</v>
      </c>
      <c r="I30" s="21">
        <v>65</v>
      </c>
      <c r="J30" s="1" t="str">
        <f t="shared" si="1"/>
        <v>2.5</v>
      </c>
      <c r="K30" s="21">
        <v>62</v>
      </c>
      <c r="L30" s="1" t="str">
        <f t="shared" si="2"/>
        <v>2</v>
      </c>
      <c r="M30" s="21">
        <v>66</v>
      </c>
      <c r="N30" s="1" t="str">
        <f t="shared" si="3"/>
        <v>2.5</v>
      </c>
      <c r="O30" s="21">
        <v>77</v>
      </c>
      <c r="P30" s="1" t="str">
        <f t="shared" si="4"/>
        <v>3.5</v>
      </c>
      <c r="Q30" s="21">
        <v>59</v>
      </c>
      <c r="R30" s="1" t="str">
        <f t="shared" si="5"/>
        <v>1.5</v>
      </c>
      <c r="S30" s="21">
        <v>72</v>
      </c>
      <c r="T30" s="1" t="str">
        <f t="shared" si="6"/>
        <v>3</v>
      </c>
      <c r="U30" s="21">
        <v>21</v>
      </c>
      <c r="V30" s="1" t="str">
        <f t="shared" si="7"/>
        <v>0</v>
      </c>
      <c r="W30" s="21">
        <v>77</v>
      </c>
      <c r="X30" s="1" t="str">
        <f t="shared" si="8"/>
        <v>3.5</v>
      </c>
      <c r="Y30" s="61" t="e">
        <f t="shared" si="12"/>
        <v>#VALUE!</v>
      </c>
      <c r="Z30" s="1" t="s">
        <v>801</v>
      </c>
      <c r="AA30" s="21">
        <v>67</v>
      </c>
      <c r="AB30" s="1" t="str">
        <f t="shared" si="9"/>
        <v>2.5</v>
      </c>
      <c r="AC30" s="21">
        <v>76</v>
      </c>
      <c r="AD30" s="1" t="str">
        <f t="shared" si="10"/>
        <v>3.5</v>
      </c>
      <c r="AE30" s="46" t="s">
        <v>783</v>
      </c>
      <c r="AF30" s="46" t="s">
        <v>783</v>
      </c>
      <c r="AG30" s="9" t="s">
        <v>87</v>
      </c>
      <c r="AH30" s="46" t="s">
        <v>783</v>
      </c>
    </row>
    <row r="31" spans="1:34" ht="20.25" customHeight="1">
      <c r="A31" s="71">
        <v>27</v>
      </c>
      <c r="B31" s="1">
        <v>3765</v>
      </c>
      <c r="C31" s="3" t="s">
        <v>377</v>
      </c>
      <c r="D31" s="4" t="s">
        <v>169</v>
      </c>
      <c r="E31" s="21">
        <v>0</v>
      </c>
      <c r="F31" s="1" t="str">
        <f t="shared" si="11"/>
        <v>ร</v>
      </c>
      <c r="G31" s="21">
        <v>61</v>
      </c>
      <c r="H31" s="1" t="str">
        <f t="shared" si="0"/>
        <v>2</v>
      </c>
      <c r="I31" s="21">
        <v>47</v>
      </c>
      <c r="J31" s="1" t="str">
        <f t="shared" si="1"/>
        <v>0</v>
      </c>
      <c r="K31" s="21">
        <v>50</v>
      </c>
      <c r="L31" s="1" t="str">
        <f t="shared" si="2"/>
        <v>1</v>
      </c>
      <c r="M31" s="21">
        <v>0</v>
      </c>
      <c r="N31" s="1" t="str">
        <f t="shared" si="3"/>
        <v>ร</v>
      </c>
      <c r="O31" s="21">
        <v>70</v>
      </c>
      <c r="P31" s="1" t="str">
        <f t="shared" si="4"/>
        <v>3</v>
      </c>
      <c r="Q31" s="21">
        <v>60</v>
      </c>
      <c r="R31" s="1" t="str">
        <f t="shared" si="5"/>
        <v>2</v>
      </c>
      <c r="S31" s="21">
        <v>42</v>
      </c>
      <c r="T31" s="1" t="str">
        <f t="shared" si="6"/>
        <v>0</v>
      </c>
      <c r="U31" s="21">
        <v>17</v>
      </c>
      <c r="V31" s="1" t="str">
        <f t="shared" si="7"/>
        <v>0</v>
      </c>
      <c r="W31" s="21">
        <v>70</v>
      </c>
      <c r="X31" s="1" t="str">
        <f t="shared" si="8"/>
        <v>3</v>
      </c>
      <c r="Y31" s="61" t="e">
        <f t="shared" si="12"/>
        <v>#VALUE!</v>
      </c>
      <c r="Z31" s="1" t="s">
        <v>801</v>
      </c>
      <c r="AA31" s="21">
        <v>58</v>
      </c>
      <c r="AB31" s="1" t="str">
        <f t="shared" si="9"/>
        <v>1.5</v>
      </c>
      <c r="AC31" s="21">
        <v>75</v>
      </c>
      <c r="AD31" s="1" t="str">
        <f t="shared" si="10"/>
        <v>3.5</v>
      </c>
      <c r="AE31" s="46" t="s">
        <v>783</v>
      </c>
      <c r="AF31" s="46" t="s">
        <v>783</v>
      </c>
      <c r="AG31" s="9" t="s">
        <v>87</v>
      </c>
      <c r="AH31" s="46" t="s">
        <v>783</v>
      </c>
    </row>
    <row r="32" spans="1:34" ht="20.25" customHeight="1">
      <c r="A32" s="71">
        <v>28</v>
      </c>
      <c r="B32" s="1">
        <v>3709</v>
      </c>
      <c r="C32" s="3" t="s">
        <v>334</v>
      </c>
      <c r="D32" s="4" t="s">
        <v>149</v>
      </c>
      <c r="E32" s="21">
        <v>56</v>
      </c>
      <c r="F32" s="1" t="str">
        <f t="shared" si="11"/>
        <v>1.5</v>
      </c>
      <c r="G32" s="21">
        <v>67</v>
      </c>
      <c r="H32" s="1" t="str">
        <f t="shared" si="0"/>
        <v>2.5</v>
      </c>
      <c r="I32" s="21">
        <v>60</v>
      </c>
      <c r="J32" s="1" t="str">
        <f t="shared" si="1"/>
        <v>2</v>
      </c>
      <c r="K32" s="21">
        <v>54</v>
      </c>
      <c r="L32" s="1" t="str">
        <f t="shared" si="2"/>
        <v>1</v>
      </c>
      <c r="M32" s="21">
        <v>61</v>
      </c>
      <c r="N32" s="1" t="str">
        <f t="shared" si="3"/>
        <v>2</v>
      </c>
      <c r="O32" s="21">
        <v>75</v>
      </c>
      <c r="P32" s="1" t="str">
        <f t="shared" si="4"/>
        <v>3.5</v>
      </c>
      <c r="Q32" s="21">
        <v>51</v>
      </c>
      <c r="R32" s="1" t="str">
        <f t="shared" si="5"/>
        <v>1</v>
      </c>
      <c r="S32" s="21">
        <v>68</v>
      </c>
      <c r="T32" s="1" t="str">
        <f t="shared" si="6"/>
        <v>2.5</v>
      </c>
      <c r="U32" s="21">
        <v>32</v>
      </c>
      <c r="V32" s="1" t="str">
        <f t="shared" si="7"/>
        <v>0</v>
      </c>
      <c r="W32" s="21">
        <v>81</v>
      </c>
      <c r="X32" s="1" t="str">
        <f t="shared" si="8"/>
        <v>4</v>
      </c>
      <c r="Y32" s="61">
        <f t="shared" si="12"/>
        <v>2.685185185185185</v>
      </c>
      <c r="Z32" s="1" t="s">
        <v>801</v>
      </c>
      <c r="AA32" s="21">
        <v>69</v>
      </c>
      <c r="AB32" s="1" t="str">
        <f t="shared" si="9"/>
        <v>2.5</v>
      </c>
      <c r="AC32" s="21">
        <v>81</v>
      </c>
      <c r="AD32" s="1" t="str">
        <f t="shared" si="10"/>
        <v>4</v>
      </c>
      <c r="AE32" s="46" t="s">
        <v>783</v>
      </c>
      <c r="AF32" s="46" t="s">
        <v>783</v>
      </c>
      <c r="AG32" s="9" t="s">
        <v>790</v>
      </c>
      <c r="AH32" s="35" t="s">
        <v>783</v>
      </c>
    </row>
    <row r="33" spans="1:34" ht="20.25" customHeight="1">
      <c r="A33" s="71">
        <v>29</v>
      </c>
      <c r="B33" s="1">
        <v>3766</v>
      </c>
      <c r="C33" s="2" t="s">
        <v>378</v>
      </c>
      <c r="D33" s="4" t="s">
        <v>149</v>
      </c>
      <c r="E33" s="21">
        <v>80</v>
      </c>
      <c r="F33" s="1" t="str">
        <f t="shared" si="11"/>
        <v>4</v>
      </c>
      <c r="G33" s="21">
        <v>80</v>
      </c>
      <c r="H33" s="1" t="str">
        <f t="shared" si="0"/>
        <v>4</v>
      </c>
      <c r="I33" s="21">
        <v>76</v>
      </c>
      <c r="J33" s="1" t="str">
        <f t="shared" si="1"/>
        <v>3.5</v>
      </c>
      <c r="K33" s="21">
        <v>82</v>
      </c>
      <c r="L33" s="1" t="str">
        <f t="shared" si="2"/>
        <v>4</v>
      </c>
      <c r="M33" s="21">
        <v>76</v>
      </c>
      <c r="N33" s="1" t="str">
        <f t="shared" si="3"/>
        <v>3.5</v>
      </c>
      <c r="O33" s="21">
        <v>85</v>
      </c>
      <c r="P33" s="1" t="str">
        <f t="shared" si="4"/>
        <v>4</v>
      </c>
      <c r="Q33" s="21">
        <v>74</v>
      </c>
      <c r="R33" s="1" t="str">
        <f t="shared" si="5"/>
        <v>3</v>
      </c>
      <c r="S33" s="21">
        <v>86</v>
      </c>
      <c r="T33" s="1" t="str">
        <f t="shared" si="6"/>
        <v>4</v>
      </c>
      <c r="U33" s="21">
        <v>89</v>
      </c>
      <c r="V33" s="1" t="str">
        <f t="shared" si="7"/>
        <v>4</v>
      </c>
      <c r="W33" s="21">
        <v>81</v>
      </c>
      <c r="X33" s="1" t="str">
        <f t="shared" si="8"/>
        <v>4</v>
      </c>
      <c r="Y33" s="61">
        <f t="shared" si="12"/>
        <v>3.9074074074074074</v>
      </c>
      <c r="Z33" s="1" t="s">
        <v>801</v>
      </c>
      <c r="AA33" s="21">
        <v>58</v>
      </c>
      <c r="AB33" s="1" t="str">
        <f t="shared" si="9"/>
        <v>1.5</v>
      </c>
      <c r="AC33" s="21">
        <v>77</v>
      </c>
      <c r="AD33" s="1" t="str">
        <f t="shared" si="10"/>
        <v>3.5</v>
      </c>
      <c r="AE33" s="46" t="s">
        <v>783</v>
      </c>
      <c r="AF33" s="46" t="s">
        <v>783</v>
      </c>
      <c r="AG33" s="9" t="s">
        <v>790</v>
      </c>
      <c r="AH33" s="46" t="s">
        <v>783</v>
      </c>
    </row>
    <row r="34" spans="1:34" ht="20.25" customHeight="1">
      <c r="A34" s="71">
        <v>30</v>
      </c>
      <c r="B34" s="1">
        <v>3767</v>
      </c>
      <c r="C34" s="2" t="s">
        <v>379</v>
      </c>
      <c r="D34" s="1" t="s">
        <v>170</v>
      </c>
      <c r="E34" s="21">
        <v>73</v>
      </c>
      <c r="F34" s="1" t="str">
        <f t="shared" si="11"/>
        <v>3</v>
      </c>
      <c r="G34" s="21">
        <v>69</v>
      </c>
      <c r="H34" s="1" t="str">
        <f t="shared" si="0"/>
        <v>2.5</v>
      </c>
      <c r="I34" s="21">
        <v>71</v>
      </c>
      <c r="J34" s="1" t="str">
        <f t="shared" si="1"/>
        <v>3</v>
      </c>
      <c r="K34" s="21">
        <v>72</v>
      </c>
      <c r="L34" s="1" t="str">
        <f t="shared" si="2"/>
        <v>3</v>
      </c>
      <c r="M34" s="21">
        <v>71</v>
      </c>
      <c r="N34" s="1" t="str">
        <f t="shared" si="3"/>
        <v>3</v>
      </c>
      <c r="O34" s="21">
        <v>83</v>
      </c>
      <c r="P34" s="1" t="str">
        <f t="shared" si="4"/>
        <v>4</v>
      </c>
      <c r="Q34" s="21">
        <v>68</v>
      </c>
      <c r="R34" s="1" t="str">
        <f t="shared" si="5"/>
        <v>2.5</v>
      </c>
      <c r="S34" s="21">
        <v>68</v>
      </c>
      <c r="T34" s="1" t="str">
        <f t="shared" si="6"/>
        <v>2.5</v>
      </c>
      <c r="U34" s="21">
        <v>71</v>
      </c>
      <c r="V34" s="1" t="str">
        <f t="shared" si="7"/>
        <v>3</v>
      </c>
      <c r="W34" s="21">
        <v>83</v>
      </c>
      <c r="X34" s="1" t="str">
        <f t="shared" si="8"/>
        <v>4</v>
      </c>
      <c r="Y34" s="61">
        <f t="shared" si="12"/>
        <v>3.4074074074074074</v>
      </c>
      <c r="Z34" s="1" t="s">
        <v>801</v>
      </c>
      <c r="AA34" s="21">
        <v>65</v>
      </c>
      <c r="AB34" s="1" t="str">
        <f t="shared" si="9"/>
        <v>2.5</v>
      </c>
      <c r="AC34" s="21">
        <v>82</v>
      </c>
      <c r="AD34" s="1" t="str">
        <f t="shared" si="10"/>
        <v>4</v>
      </c>
      <c r="AE34" s="46" t="s">
        <v>783</v>
      </c>
      <c r="AF34" s="46" t="s">
        <v>783</v>
      </c>
      <c r="AG34" s="9" t="s">
        <v>790</v>
      </c>
      <c r="AH34" s="46" t="s">
        <v>783</v>
      </c>
    </row>
    <row r="35" spans="1:34" ht="20.25" customHeight="1">
      <c r="A35" s="78">
        <v>31</v>
      </c>
      <c r="B35" s="74">
        <v>3768</v>
      </c>
      <c r="C35" s="75" t="s">
        <v>380</v>
      </c>
      <c r="D35" s="78" t="s">
        <v>147</v>
      </c>
      <c r="E35" s="76">
        <v>0</v>
      </c>
      <c r="F35" s="74" t="str">
        <f t="shared" si="11"/>
        <v>ร</v>
      </c>
      <c r="G35" s="76"/>
      <c r="H35" s="74" t="str">
        <f t="shared" si="0"/>
        <v>ร</v>
      </c>
      <c r="I35" s="76"/>
      <c r="J35" s="74" t="str">
        <f t="shared" si="1"/>
        <v>ร</v>
      </c>
      <c r="K35" s="76"/>
      <c r="L35" s="74" t="str">
        <f t="shared" si="2"/>
        <v>ร</v>
      </c>
      <c r="M35" s="76"/>
      <c r="N35" s="74" t="str">
        <f t="shared" si="3"/>
        <v>ร</v>
      </c>
      <c r="O35" s="76">
        <v>0</v>
      </c>
      <c r="P35" s="74" t="str">
        <f t="shared" si="4"/>
        <v>ร</v>
      </c>
      <c r="Q35" s="76"/>
      <c r="R35" s="74" t="str">
        <f t="shared" si="5"/>
        <v>ร</v>
      </c>
      <c r="S35" s="76"/>
      <c r="T35" s="74" t="str">
        <f t="shared" si="6"/>
        <v>ร</v>
      </c>
      <c r="U35" s="76"/>
      <c r="V35" s="74" t="str">
        <f t="shared" si="7"/>
        <v>ร</v>
      </c>
      <c r="W35" s="76"/>
      <c r="X35" s="74" t="str">
        <f t="shared" si="8"/>
        <v>ร</v>
      </c>
      <c r="Y35" s="77" t="e">
        <f t="shared" si="12"/>
        <v>#VALUE!</v>
      </c>
      <c r="Z35" s="74" t="s">
        <v>801</v>
      </c>
      <c r="AA35" s="76">
        <v>0</v>
      </c>
      <c r="AB35" s="74" t="str">
        <f t="shared" si="9"/>
        <v>ร</v>
      </c>
      <c r="AC35" s="76"/>
      <c r="AD35" s="74" t="str">
        <f t="shared" si="10"/>
        <v>ร</v>
      </c>
      <c r="AE35" s="76"/>
      <c r="AF35" s="76"/>
      <c r="AG35" s="74" t="s">
        <v>786</v>
      </c>
      <c r="AH35" s="76" t="s">
        <v>783</v>
      </c>
    </row>
    <row r="36" spans="1:34" ht="20.25" customHeight="1">
      <c r="A36" s="71">
        <v>32</v>
      </c>
      <c r="B36" s="1">
        <v>3769</v>
      </c>
      <c r="C36" s="2" t="s">
        <v>381</v>
      </c>
      <c r="D36" s="1" t="s">
        <v>170</v>
      </c>
      <c r="E36" s="21">
        <v>74</v>
      </c>
      <c r="F36" s="1" t="str">
        <f t="shared" si="11"/>
        <v>3</v>
      </c>
      <c r="G36" s="21">
        <v>78</v>
      </c>
      <c r="H36" s="1" t="str">
        <f t="shared" si="0"/>
        <v>3.5</v>
      </c>
      <c r="I36" s="21">
        <v>71</v>
      </c>
      <c r="J36" s="1" t="str">
        <f t="shared" si="1"/>
        <v>3</v>
      </c>
      <c r="K36" s="21">
        <v>75</v>
      </c>
      <c r="L36" s="1" t="str">
        <f t="shared" si="2"/>
        <v>3.5</v>
      </c>
      <c r="M36" s="21">
        <v>79</v>
      </c>
      <c r="N36" s="1" t="str">
        <f t="shared" si="3"/>
        <v>3.5</v>
      </c>
      <c r="O36" s="21">
        <v>78</v>
      </c>
      <c r="P36" s="1" t="str">
        <f t="shared" si="4"/>
        <v>3.5</v>
      </c>
      <c r="Q36" s="21">
        <v>68</v>
      </c>
      <c r="R36" s="1" t="str">
        <f t="shared" si="5"/>
        <v>2.5</v>
      </c>
      <c r="S36" s="21">
        <v>82</v>
      </c>
      <c r="T36" s="1" t="str">
        <f t="shared" si="6"/>
        <v>4</v>
      </c>
      <c r="U36" s="21">
        <v>70</v>
      </c>
      <c r="V36" s="1" t="str">
        <f t="shared" si="7"/>
        <v>3</v>
      </c>
      <c r="W36" s="21">
        <v>88</v>
      </c>
      <c r="X36" s="1" t="str">
        <f t="shared" si="8"/>
        <v>4</v>
      </c>
      <c r="Y36" s="61">
        <f t="shared" si="12"/>
        <v>3.574074074074074</v>
      </c>
      <c r="Z36" s="1" t="s">
        <v>801</v>
      </c>
      <c r="AA36" s="21">
        <v>75</v>
      </c>
      <c r="AB36" s="1" t="str">
        <f t="shared" si="9"/>
        <v>3.5</v>
      </c>
      <c r="AC36" s="21">
        <v>88</v>
      </c>
      <c r="AD36" s="1" t="str">
        <f t="shared" si="10"/>
        <v>4</v>
      </c>
      <c r="AE36" s="46" t="s">
        <v>783</v>
      </c>
      <c r="AF36" s="46" t="s">
        <v>783</v>
      </c>
      <c r="AG36" s="9" t="s">
        <v>785</v>
      </c>
      <c r="AH36" s="46" t="s">
        <v>783</v>
      </c>
    </row>
    <row r="37" spans="1:34" ht="20.25" customHeight="1">
      <c r="A37" s="71">
        <v>33</v>
      </c>
      <c r="B37" s="1">
        <v>3770</v>
      </c>
      <c r="C37" s="2" t="s">
        <v>382</v>
      </c>
      <c r="D37" s="4" t="s">
        <v>156</v>
      </c>
      <c r="E37" s="21">
        <v>0</v>
      </c>
      <c r="F37" s="1" t="str">
        <f t="shared" si="11"/>
        <v>ร</v>
      </c>
      <c r="G37" s="21">
        <v>67</v>
      </c>
      <c r="H37" s="1" t="str">
        <f t="shared" si="0"/>
        <v>2.5</v>
      </c>
      <c r="I37" s="21">
        <v>47</v>
      </c>
      <c r="J37" s="1" t="str">
        <f t="shared" si="1"/>
        <v>0</v>
      </c>
      <c r="K37" s="21">
        <v>70</v>
      </c>
      <c r="L37" s="1" t="str">
        <f t="shared" si="2"/>
        <v>3</v>
      </c>
      <c r="M37" s="21">
        <v>0</v>
      </c>
      <c r="N37" s="1" t="str">
        <f t="shared" si="3"/>
        <v>ร</v>
      </c>
      <c r="O37" s="21">
        <v>75</v>
      </c>
      <c r="P37" s="1" t="str">
        <f t="shared" si="4"/>
        <v>3.5</v>
      </c>
      <c r="Q37" s="21">
        <v>75</v>
      </c>
      <c r="R37" s="1" t="str">
        <f t="shared" si="5"/>
        <v>3.5</v>
      </c>
      <c r="S37" s="21">
        <v>75</v>
      </c>
      <c r="T37" s="1" t="str">
        <f t="shared" si="6"/>
        <v>3.5</v>
      </c>
      <c r="U37" s="21">
        <v>53</v>
      </c>
      <c r="V37" s="1" t="str">
        <f t="shared" si="7"/>
        <v>1</v>
      </c>
      <c r="W37" s="21">
        <v>70</v>
      </c>
      <c r="X37" s="1" t="str">
        <f t="shared" si="8"/>
        <v>3</v>
      </c>
      <c r="Y37" s="61" t="e">
        <f t="shared" si="12"/>
        <v>#VALUE!</v>
      </c>
      <c r="Z37" s="1" t="s">
        <v>801</v>
      </c>
      <c r="AA37" s="21">
        <v>65</v>
      </c>
      <c r="AB37" s="1" t="str">
        <f t="shared" si="9"/>
        <v>2.5</v>
      </c>
      <c r="AC37" s="21">
        <v>78</v>
      </c>
      <c r="AD37" s="1" t="str">
        <f t="shared" si="10"/>
        <v>3.5</v>
      </c>
      <c r="AE37" s="46" t="s">
        <v>783</v>
      </c>
      <c r="AF37" s="46" t="s">
        <v>783</v>
      </c>
      <c r="AG37" s="9" t="s">
        <v>786</v>
      </c>
      <c r="AH37" s="46" t="s">
        <v>783</v>
      </c>
    </row>
    <row r="38" spans="1:34" ht="20.25" customHeight="1">
      <c r="A38" s="71">
        <v>34</v>
      </c>
      <c r="B38" s="1">
        <v>3715</v>
      </c>
      <c r="C38" s="3" t="s">
        <v>339</v>
      </c>
      <c r="D38" s="4" t="s">
        <v>156</v>
      </c>
      <c r="E38" s="21">
        <v>0</v>
      </c>
      <c r="F38" s="1" t="str">
        <f t="shared" si="11"/>
        <v>ร</v>
      </c>
      <c r="G38" s="21">
        <v>55</v>
      </c>
      <c r="H38" s="1" t="str">
        <f t="shared" si="0"/>
        <v>1.5</v>
      </c>
      <c r="I38" s="21">
        <v>59</v>
      </c>
      <c r="J38" s="1" t="str">
        <f t="shared" si="1"/>
        <v>1.5</v>
      </c>
      <c r="K38" s="21">
        <v>63</v>
      </c>
      <c r="L38" s="1" t="str">
        <f t="shared" si="2"/>
        <v>2</v>
      </c>
      <c r="M38" s="21">
        <v>0</v>
      </c>
      <c r="N38" s="1" t="str">
        <f t="shared" si="3"/>
        <v>ร</v>
      </c>
      <c r="O38" s="21">
        <v>0</v>
      </c>
      <c r="P38" s="1" t="str">
        <f t="shared" si="4"/>
        <v>ร</v>
      </c>
      <c r="Q38" s="21">
        <v>52</v>
      </c>
      <c r="R38" s="1" t="str">
        <f t="shared" si="5"/>
        <v>1</v>
      </c>
      <c r="S38" s="21">
        <v>53</v>
      </c>
      <c r="T38" s="1" t="str">
        <f t="shared" si="6"/>
        <v>1</v>
      </c>
      <c r="U38" s="21">
        <v>8</v>
      </c>
      <c r="V38" s="1" t="str">
        <f t="shared" si="7"/>
        <v>0</v>
      </c>
      <c r="W38" s="21">
        <v>69</v>
      </c>
      <c r="X38" s="1" t="str">
        <f t="shared" si="8"/>
        <v>2.5</v>
      </c>
      <c r="Y38" s="61" t="e">
        <f t="shared" si="12"/>
        <v>#VALUE!</v>
      </c>
      <c r="Z38" s="1" t="s">
        <v>801</v>
      </c>
      <c r="AA38" s="21">
        <v>63</v>
      </c>
      <c r="AB38" s="1" t="str">
        <f t="shared" si="9"/>
        <v>2</v>
      </c>
      <c r="AC38" s="21">
        <v>0</v>
      </c>
      <c r="AD38" s="1" t="str">
        <f t="shared" si="10"/>
        <v>ร</v>
      </c>
      <c r="AE38" s="46" t="s">
        <v>783</v>
      </c>
      <c r="AF38" s="46" t="s">
        <v>783</v>
      </c>
      <c r="AG38" s="9" t="s">
        <v>786</v>
      </c>
      <c r="AH38" s="46" t="s">
        <v>783</v>
      </c>
    </row>
    <row r="39" spans="1:34" ht="20.25" customHeight="1">
      <c r="A39" s="71">
        <v>35</v>
      </c>
      <c r="B39" s="1">
        <v>3750</v>
      </c>
      <c r="C39" s="3" t="s">
        <v>363</v>
      </c>
      <c r="D39" s="4" t="s">
        <v>156</v>
      </c>
      <c r="E39" s="21">
        <v>64</v>
      </c>
      <c r="F39" s="1" t="str">
        <f t="shared" si="11"/>
        <v>2</v>
      </c>
      <c r="G39" s="21">
        <v>71</v>
      </c>
      <c r="H39" s="1" t="str">
        <f t="shared" si="0"/>
        <v>3</v>
      </c>
      <c r="I39" s="21">
        <v>71</v>
      </c>
      <c r="J39" s="1" t="str">
        <f t="shared" si="1"/>
        <v>3</v>
      </c>
      <c r="K39" s="21">
        <v>79</v>
      </c>
      <c r="L39" s="1" t="str">
        <f t="shared" si="2"/>
        <v>3.5</v>
      </c>
      <c r="M39" s="21">
        <v>66</v>
      </c>
      <c r="N39" s="1" t="str">
        <f t="shared" si="3"/>
        <v>2.5</v>
      </c>
      <c r="O39" s="21">
        <v>82</v>
      </c>
      <c r="P39" s="1" t="str">
        <f t="shared" si="4"/>
        <v>4</v>
      </c>
      <c r="Q39" s="21">
        <v>60</v>
      </c>
      <c r="R39" s="1" t="str">
        <f t="shared" si="5"/>
        <v>2</v>
      </c>
      <c r="S39" s="21">
        <v>81</v>
      </c>
      <c r="T39" s="1" t="str">
        <f t="shared" si="6"/>
        <v>4</v>
      </c>
      <c r="U39" s="21">
        <v>65</v>
      </c>
      <c r="V39" s="1" t="str">
        <f t="shared" si="7"/>
        <v>2.5</v>
      </c>
      <c r="W39" s="21">
        <v>74</v>
      </c>
      <c r="X39" s="1" t="str">
        <f t="shared" si="8"/>
        <v>3</v>
      </c>
      <c r="Y39" s="61">
        <f t="shared" si="12"/>
        <v>2.9074074074074074</v>
      </c>
      <c r="Z39" s="1" t="s">
        <v>801</v>
      </c>
      <c r="AA39" s="21">
        <v>71</v>
      </c>
      <c r="AB39" s="1" t="str">
        <f t="shared" si="9"/>
        <v>3</v>
      </c>
      <c r="AC39" s="21">
        <v>77</v>
      </c>
      <c r="AD39" s="1" t="str">
        <f t="shared" si="10"/>
        <v>3.5</v>
      </c>
      <c r="AE39" s="46" t="s">
        <v>783</v>
      </c>
      <c r="AF39" s="46" t="s">
        <v>783</v>
      </c>
      <c r="AG39" s="9" t="s">
        <v>16</v>
      </c>
      <c r="AH39" s="46" t="s">
        <v>783</v>
      </c>
    </row>
    <row r="40" spans="1:34" ht="20.25" customHeight="1">
      <c r="A40" s="71">
        <v>36</v>
      </c>
      <c r="B40" s="1">
        <v>3771</v>
      </c>
      <c r="C40" s="2" t="s">
        <v>383</v>
      </c>
      <c r="D40" s="4" t="s">
        <v>156</v>
      </c>
      <c r="E40" s="21">
        <v>0</v>
      </c>
      <c r="F40" s="1" t="str">
        <f t="shared" si="11"/>
        <v>ร</v>
      </c>
      <c r="G40" s="21">
        <v>50</v>
      </c>
      <c r="H40" s="1" t="str">
        <f t="shared" si="0"/>
        <v>1</v>
      </c>
      <c r="I40" s="21">
        <v>42</v>
      </c>
      <c r="J40" s="1" t="str">
        <f t="shared" si="1"/>
        <v>0</v>
      </c>
      <c r="K40" s="21">
        <v>60</v>
      </c>
      <c r="L40" s="1" t="str">
        <f t="shared" si="2"/>
        <v>2</v>
      </c>
      <c r="M40" s="21">
        <v>50</v>
      </c>
      <c r="N40" s="1" t="str">
        <f t="shared" si="3"/>
        <v>1</v>
      </c>
      <c r="O40" s="21">
        <v>75</v>
      </c>
      <c r="P40" s="1" t="str">
        <f t="shared" si="4"/>
        <v>3.5</v>
      </c>
      <c r="Q40" s="21">
        <v>55</v>
      </c>
      <c r="R40" s="1" t="str">
        <f t="shared" si="5"/>
        <v>1.5</v>
      </c>
      <c r="S40" s="21">
        <v>52</v>
      </c>
      <c r="T40" s="1" t="str">
        <f t="shared" si="6"/>
        <v>1</v>
      </c>
      <c r="U40" s="21">
        <v>25</v>
      </c>
      <c r="V40" s="1" t="str">
        <f t="shared" si="7"/>
        <v>0</v>
      </c>
      <c r="W40" s="21">
        <v>70</v>
      </c>
      <c r="X40" s="1" t="str">
        <f t="shared" si="8"/>
        <v>3</v>
      </c>
      <c r="Y40" s="61" t="e">
        <f t="shared" si="12"/>
        <v>#VALUE!</v>
      </c>
      <c r="Z40" s="1" t="s">
        <v>801</v>
      </c>
      <c r="AA40" s="21">
        <v>65</v>
      </c>
      <c r="AB40" s="1" t="str">
        <f t="shared" si="9"/>
        <v>2.5</v>
      </c>
      <c r="AC40" s="21">
        <v>78</v>
      </c>
      <c r="AD40" s="1" t="str">
        <f t="shared" si="10"/>
        <v>3.5</v>
      </c>
      <c r="AE40" s="46" t="s">
        <v>783</v>
      </c>
      <c r="AF40" s="46" t="s">
        <v>783</v>
      </c>
      <c r="AG40" s="9" t="s">
        <v>791</v>
      </c>
      <c r="AH40" s="46" t="s">
        <v>783</v>
      </c>
    </row>
    <row r="41" spans="1:34" ht="20.25" customHeight="1">
      <c r="A41" s="71">
        <v>37</v>
      </c>
      <c r="B41" s="1">
        <v>3772</v>
      </c>
      <c r="C41" s="2" t="s">
        <v>384</v>
      </c>
      <c r="D41" s="4" t="s">
        <v>156</v>
      </c>
      <c r="E41" s="21">
        <v>63</v>
      </c>
      <c r="F41" s="1" t="str">
        <f t="shared" si="11"/>
        <v>2</v>
      </c>
      <c r="G41" s="21">
        <v>59</v>
      </c>
      <c r="H41" s="1" t="str">
        <f t="shared" si="0"/>
        <v>1.5</v>
      </c>
      <c r="I41" s="21">
        <v>59</v>
      </c>
      <c r="J41" s="1" t="str">
        <f t="shared" si="1"/>
        <v>1.5</v>
      </c>
      <c r="K41" s="21">
        <v>58</v>
      </c>
      <c r="L41" s="1" t="str">
        <f t="shared" si="2"/>
        <v>1.5</v>
      </c>
      <c r="M41" s="21">
        <v>0</v>
      </c>
      <c r="N41" s="1" t="str">
        <f t="shared" si="3"/>
        <v>ร</v>
      </c>
      <c r="O41" s="21">
        <v>76</v>
      </c>
      <c r="P41" s="1" t="str">
        <f t="shared" si="4"/>
        <v>3.5</v>
      </c>
      <c r="Q41" s="21">
        <v>51</v>
      </c>
      <c r="R41" s="1" t="str">
        <f t="shared" si="5"/>
        <v>1</v>
      </c>
      <c r="S41" s="21">
        <v>61</v>
      </c>
      <c r="T41" s="1" t="str">
        <f t="shared" si="6"/>
        <v>2</v>
      </c>
      <c r="U41" s="21">
        <v>26</v>
      </c>
      <c r="V41" s="1" t="str">
        <f t="shared" si="7"/>
        <v>0</v>
      </c>
      <c r="W41" s="21">
        <v>68</v>
      </c>
      <c r="X41" s="1" t="str">
        <f t="shared" si="8"/>
        <v>2.5</v>
      </c>
      <c r="Y41" s="61" t="e">
        <f t="shared" si="12"/>
        <v>#VALUE!</v>
      </c>
      <c r="Z41" s="1" t="s">
        <v>801</v>
      </c>
      <c r="AA41" s="21">
        <v>62</v>
      </c>
      <c r="AB41" s="1" t="str">
        <f t="shared" si="9"/>
        <v>2</v>
      </c>
      <c r="AC41" s="21">
        <v>0</v>
      </c>
      <c r="AD41" s="1" t="str">
        <f t="shared" si="10"/>
        <v>ร</v>
      </c>
      <c r="AE41" s="46" t="s">
        <v>783</v>
      </c>
      <c r="AF41" s="46" t="s">
        <v>783</v>
      </c>
      <c r="AG41" s="9" t="s">
        <v>786</v>
      </c>
      <c r="AH41" s="46" t="s">
        <v>783</v>
      </c>
    </row>
    <row r="42" spans="1:4" ht="20.25" customHeight="1">
      <c r="A42" s="70"/>
      <c r="B42" s="70"/>
      <c r="C42" s="24"/>
      <c r="D42" s="70"/>
    </row>
    <row r="43" spans="1:4" ht="20.25" customHeight="1">
      <c r="A43" s="70"/>
      <c r="B43" s="70"/>
      <c r="C43" s="24"/>
      <c r="D43" s="70"/>
    </row>
    <row r="44" spans="1:4" ht="20.25" customHeight="1">
      <c r="A44" s="29" t="s">
        <v>76</v>
      </c>
      <c r="C44" s="14" t="s">
        <v>625</v>
      </c>
      <c r="D44" s="25" t="s">
        <v>626</v>
      </c>
    </row>
    <row r="45" ht="20.25" customHeight="1">
      <c r="D45" s="25" t="s">
        <v>627</v>
      </c>
    </row>
    <row r="46" spans="1:4" ht="20.25" customHeight="1">
      <c r="A46" s="70"/>
      <c r="B46" s="70"/>
      <c r="C46" s="24"/>
      <c r="D46" s="70"/>
    </row>
    <row r="47" spans="1:4" ht="20.25" customHeight="1">
      <c r="A47" s="70"/>
      <c r="B47" s="70"/>
      <c r="C47" s="24"/>
      <c r="D47" s="70"/>
    </row>
    <row r="48" spans="1:4" ht="20.25" customHeight="1">
      <c r="A48" s="70"/>
      <c r="B48" s="70"/>
      <c r="C48" s="24"/>
      <c r="D48" s="70"/>
    </row>
    <row r="49" spans="1:4" ht="20.25" customHeight="1">
      <c r="A49" s="70"/>
      <c r="B49" s="70"/>
      <c r="C49" s="24"/>
      <c r="D49" s="70"/>
    </row>
    <row r="50" spans="1:4" ht="20.25" customHeight="1">
      <c r="A50" s="70"/>
      <c r="B50" s="70"/>
      <c r="C50" s="24"/>
      <c r="D50" s="70"/>
    </row>
    <row r="51" spans="1:4" ht="20.25" customHeight="1">
      <c r="A51" s="70"/>
      <c r="B51" s="70"/>
      <c r="C51" s="24"/>
      <c r="D51" s="70"/>
    </row>
    <row r="52" spans="1:4" ht="20.25" customHeight="1">
      <c r="A52" s="70"/>
      <c r="B52" s="70"/>
      <c r="C52" s="24"/>
      <c r="D52" s="70"/>
    </row>
    <row r="56" spans="2:30" ht="20.25" customHeight="1">
      <c r="B56" s="90" t="s">
        <v>518</v>
      </c>
      <c r="C56" s="90"/>
      <c r="D56" s="1">
        <v>4</v>
      </c>
      <c r="F56" s="62">
        <f>COUNTIF(F5:F41,"4")</f>
        <v>2</v>
      </c>
      <c r="G56" s="26"/>
      <c r="H56" s="62">
        <f>COUNTIF(H5:H41,"4")</f>
        <v>2</v>
      </c>
      <c r="I56" s="26"/>
      <c r="J56" s="62">
        <f>COUNTIF(J5:J41,"4")</f>
        <v>0</v>
      </c>
      <c r="K56" s="26"/>
      <c r="L56" s="62">
        <f>COUNTIF(L5:L41,"4")</f>
        <v>4</v>
      </c>
      <c r="M56" s="26"/>
      <c r="N56" s="62">
        <f>COUNTIF(N5:N41,"4")</f>
        <v>0</v>
      </c>
      <c r="O56" s="26"/>
      <c r="P56" s="62">
        <f>COUNTIF(P5:P41,"4")</f>
        <v>7</v>
      </c>
      <c r="Q56" s="26"/>
      <c r="R56" s="62">
        <f>COUNTIF(R5:R41,"4")</f>
        <v>0</v>
      </c>
      <c r="S56" s="26"/>
      <c r="T56" s="62">
        <f>COUNTIF(T5:T41,"4")</f>
        <v>4</v>
      </c>
      <c r="U56" s="26"/>
      <c r="V56" s="62">
        <f>COUNTIF(V5:V41,"4")</f>
        <v>2</v>
      </c>
      <c r="W56" s="26"/>
      <c r="X56" s="62">
        <f>COUNTIF(X5:X41,"4")</f>
        <v>9</v>
      </c>
      <c r="Y56" s="53"/>
      <c r="AA56" s="26"/>
      <c r="AB56" s="62">
        <f>COUNTIF(AB5:AB41,"4")</f>
        <v>3</v>
      </c>
      <c r="AC56" s="26"/>
      <c r="AD56" s="62">
        <f>COUNTIF(AD5:AD41,"4")</f>
        <v>8</v>
      </c>
    </row>
    <row r="57" spans="3:30" ht="20.25" customHeight="1">
      <c r="C57" s="25"/>
      <c r="D57" s="1">
        <v>3.5</v>
      </c>
      <c r="F57" s="62">
        <f>COUNTIF(F5:F41,"3.5")</f>
        <v>3</v>
      </c>
      <c r="G57" s="26"/>
      <c r="H57" s="62">
        <f>COUNTIF(H5:H41,"3.5")</f>
        <v>2</v>
      </c>
      <c r="I57" s="26"/>
      <c r="J57" s="62">
        <f>COUNTIF(J5:J41,"3.5")</f>
        <v>2</v>
      </c>
      <c r="K57" s="26"/>
      <c r="L57" s="62">
        <f>COUNTIF(L5:L41,"3.5")</f>
        <v>3</v>
      </c>
      <c r="M57" s="26"/>
      <c r="N57" s="62">
        <f>COUNTIF(N5:N41,"3.5")</f>
        <v>4</v>
      </c>
      <c r="O57" s="26"/>
      <c r="P57" s="62">
        <f>COUNTIF(P5:P41,"3.5")</f>
        <v>12</v>
      </c>
      <c r="Q57" s="26"/>
      <c r="R57" s="62">
        <f>COUNTIF(R5:R41,"3.5")</f>
        <v>1</v>
      </c>
      <c r="S57" s="26"/>
      <c r="T57" s="62">
        <f>COUNTIF(T5:T41,"3.5")</f>
        <v>5</v>
      </c>
      <c r="U57" s="26"/>
      <c r="V57" s="62">
        <f>COUNTIF(V5:V41,"3.5")</f>
        <v>1</v>
      </c>
      <c r="W57" s="26"/>
      <c r="X57" s="62">
        <f>COUNTIF(X5:X41,"3.5")</f>
        <v>3</v>
      </c>
      <c r="Y57" s="53"/>
      <c r="AA57" s="26"/>
      <c r="AB57" s="62">
        <f>COUNTIF(AB5:AB41,"3.5")</f>
        <v>4</v>
      </c>
      <c r="AC57" s="26"/>
      <c r="AD57" s="62">
        <f>COUNTIF(AD5:AD41,"3.5")</f>
        <v>19</v>
      </c>
    </row>
    <row r="58" spans="3:30" ht="20.25" customHeight="1">
      <c r="C58" s="25"/>
      <c r="D58" s="1">
        <v>3</v>
      </c>
      <c r="F58" s="62">
        <f>COUNTIF(F5:F41,"3")</f>
        <v>4</v>
      </c>
      <c r="G58" s="26"/>
      <c r="H58" s="62">
        <f>COUNTIF(H5:H41,"3")</f>
        <v>5</v>
      </c>
      <c r="I58" s="26"/>
      <c r="J58" s="62">
        <f>COUNTIF(J5:J41,"3")</f>
        <v>10</v>
      </c>
      <c r="K58" s="26"/>
      <c r="L58" s="62">
        <f>COUNTIF(L5:L41,"3")</f>
        <v>3</v>
      </c>
      <c r="M58" s="26"/>
      <c r="N58" s="62">
        <f>COUNTIF(N5:N41,"3")</f>
        <v>5</v>
      </c>
      <c r="O58" s="26"/>
      <c r="P58" s="62">
        <f>COUNTIF(P5:P41,"3")</f>
        <v>7</v>
      </c>
      <c r="Q58" s="26"/>
      <c r="R58" s="62">
        <f>COUNTIF(R5:R41,"3")</f>
        <v>5</v>
      </c>
      <c r="S58" s="26"/>
      <c r="T58" s="62">
        <f>COUNTIF(T5:T41,"3")</f>
        <v>7</v>
      </c>
      <c r="U58" s="26"/>
      <c r="V58" s="62">
        <f>COUNTIF(V5:V41,"3")</f>
        <v>5</v>
      </c>
      <c r="W58" s="26"/>
      <c r="X58" s="62">
        <f>COUNTIF(X5:X41,"3")</f>
        <v>8</v>
      </c>
      <c r="Y58" s="53"/>
      <c r="AA58" s="26"/>
      <c r="AB58" s="62">
        <f>COUNTIF(AB5:AB41,"3")</f>
        <v>7</v>
      </c>
      <c r="AC58" s="26"/>
      <c r="AD58" s="62">
        <f>COUNTIF(AD5:AD41,"3")</f>
        <v>0</v>
      </c>
    </row>
    <row r="59" spans="3:30" ht="20.25" customHeight="1">
      <c r="C59" s="25"/>
      <c r="D59" s="1">
        <v>2.5</v>
      </c>
      <c r="F59" s="52">
        <f>COUNTIF(F5:F41,"2.5")</f>
        <v>0</v>
      </c>
      <c r="G59" s="26"/>
      <c r="H59" s="52">
        <f>COUNTIF(H5:H41,"2.5")</f>
        <v>7</v>
      </c>
      <c r="I59" s="26"/>
      <c r="J59" s="52">
        <f>COUNTIF(J5:J41,"2.5")</f>
        <v>4</v>
      </c>
      <c r="K59" s="26"/>
      <c r="L59" s="52">
        <f>COUNTIF(L5:L41,"2.5")</f>
        <v>2</v>
      </c>
      <c r="M59" s="26"/>
      <c r="N59" s="52">
        <f>COUNTIF(N5:N41,"2.5")</f>
        <v>7</v>
      </c>
      <c r="O59" s="26"/>
      <c r="P59" s="52">
        <f>COUNTIF(P5:P41,"2.5")</f>
        <v>3</v>
      </c>
      <c r="Q59" s="26"/>
      <c r="R59" s="52">
        <f>COUNTIF(R5:R41,"2.5")</f>
        <v>6</v>
      </c>
      <c r="S59" s="26"/>
      <c r="T59" s="52">
        <f>COUNTIF(T5:T41,"2.5")</f>
        <v>5</v>
      </c>
      <c r="U59" s="26"/>
      <c r="V59" s="52">
        <f>COUNTIF(V5:V41,"2.5")</f>
        <v>2</v>
      </c>
      <c r="W59" s="26"/>
      <c r="X59" s="52">
        <f>COUNTIF(X5:X41,"2.5")</f>
        <v>6</v>
      </c>
      <c r="Y59" s="53"/>
      <c r="AA59" s="26"/>
      <c r="AB59" s="52">
        <f>COUNTIF(AB5:AB41,"2.5")</f>
        <v>10</v>
      </c>
      <c r="AC59" s="26"/>
      <c r="AD59" s="52">
        <f>COUNTIF(AD5:AD41,"2.5")</f>
        <v>0</v>
      </c>
    </row>
    <row r="60" spans="3:30" ht="20.25" customHeight="1">
      <c r="C60" s="25"/>
      <c r="D60" s="1">
        <v>2</v>
      </c>
      <c r="F60" s="52">
        <f>COUNTIF(F5:F41,"2")</f>
        <v>3</v>
      </c>
      <c r="G60" s="26"/>
      <c r="H60" s="52">
        <f>COUNTIF(H5:H41,"2")</f>
        <v>9</v>
      </c>
      <c r="I60" s="26"/>
      <c r="J60" s="52">
        <f>COUNTIF(J5:J41,"2")</f>
        <v>2</v>
      </c>
      <c r="K60" s="26"/>
      <c r="L60" s="52">
        <f>COUNTIF(L5:L41,"2")</f>
        <v>10</v>
      </c>
      <c r="M60" s="26"/>
      <c r="N60" s="52">
        <f>COUNTIF(N5:N41,"2")</f>
        <v>3</v>
      </c>
      <c r="O60" s="26"/>
      <c r="P60" s="52">
        <f>COUNTIF(P5:P41,"2")</f>
        <v>0</v>
      </c>
      <c r="Q60" s="26"/>
      <c r="R60" s="52">
        <f>COUNTIF(R5:R41,"2")</f>
        <v>8</v>
      </c>
      <c r="S60" s="26"/>
      <c r="T60" s="52">
        <f>COUNTIF(T5:T41,"2")</f>
        <v>3</v>
      </c>
      <c r="U60" s="26"/>
      <c r="V60" s="52">
        <f>COUNTIF(V5:V41,"2")</f>
        <v>1</v>
      </c>
      <c r="W60" s="26"/>
      <c r="X60" s="52">
        <f>COUNTIF(X5:X41,"2")</f>
        <v>4</v>
      </c>
      <c r="Y60" s="53"/>
      <c r="AA60" s="26"/>
      <c r="AB60" s="52">
        <f>COUNTIF(AB5:AB41,"2")</f>
        <v>7</v>
      </c>
      <c r="AC60" s="26"/>
      <c r="AD60" s="52">
        <f>COUNTIF(AD5:AD41,"2")</f>
        <v>0</v>
      </c>
    </row>
    <row r="61" spans="3:30" ht="20.25" customHeight="1">
      <c r="C61" s="25"/>
      <c r="D61" s="1">
        <v>1.5</v>
      </c>
      <c r="F61" s="52">
        <f>COUNTIF(F5:F41,"1.5")</f>
        <v>7</v>
      </c>
      <c r="G61" s="26"/>
      <c r="H61" s="52">
        <f>COUNTIF(H5:H41,"1.5")</f>
        <v>4</v>
      </c>
      <c r="I61" s="26"/>
      <c r="J61" s="52">
        <f>COUNTIF(J5:J41,"1.5")</f>
        <v>4</v>
      </c>
      <c r="K61" s="26"/>
      <c r="L61" s="52">
        <f>COUNTIF(L5:L41,"1.5")</f>
        <v>7</v>
      </c>
      <c r="M61" s="26"/>
      <c r="N61" s="52">
        <f>COUNTIF(N5:N41,"1.5")</f>
        <v>1</v>
      </c>
      <c r="O61" s="26"/>
      <c r="P61" s="52">
        <f>COUNTIF(P5:P41,"1.5")</f>
        <v>0</v>
      </c>
      <c r="Q61" s="26"/>
      <c r="R61" s="52">
        <f>COUNTIF(R5:R41,"1.5")</f>
        <v>4</v>
      </c>
      <c r="S61" s="26"/>
      <c r="T61" s="52">
        <f>COUNTIF(T5:T41,"1.5")</f>
        <v>1</v>
      </c>
      <c r="U61" s="26"/>
      <c r="V61" s="52">
        <f>COUNTIF(V5:V41,"1.5")</f>
        <v>3</v>
      </c>
      <c r="W61" s="26"/>
      <c r="X61" s="52">
        <f>COUNTIF(X5:X41,"1.5")</f>
        <v>1</v>
      </c>
      <c r="Y61" s="53"/>
      <c r="AA61" s="26"/>
      <c r="AB61" s="52">
        <f>COUNTIF(AB5:AB41,"1.5")</f>
        <v>3</v>
      </c>
      <c r="AC61" s="26"/>
      <c r="AD61" s="52">
        <f>COUNTIF(AD5:AD41,"1.5")</f>
        <v>0</v>
      </c>
    </row>
    <row r="62" spans="3:30" ht="20.25" customHeight="1">
      <c r="C62" s="25"/>
      <c r="D62" s="1">
        <v>1</v>
      </c>
      <c r="F62" s="52">
        <f>COUNTIF(F5:F41,"1")</f>
        <v>2</v>
      </c>
      <c r="G62" s="26"/>
      <c r="H62" s="52">
        <f>COUNTIF(H5:H41,"1")</f>
        <v>2</v>
      </c>
      <c r="I62" s="26"/>
      <c r="J62" s="52">
        <f>COUNTIF(J5:J41,"1")</f>
        <v>2</v>
      </c>
      <c r="K62" s="26"/>
      <c r="L62" s="52">
        <f>COUNTIF(L5:L41,"1")</f>
        <v>5</v>
      </c>
      <c r="M62" s="26"/>
      <c r="N62" s="52">
        <f>COUNTIF(N5:N41,"1")</f>
        <v>1</v>
      </c>
      <c r="O62" s="26"/>
      <c r="P62" s="52">
        <f>COUNTIF(P5:P41,"1")</f>
        <v>0</v>
      </c>
      <c r="Q62" s="26"/>
      <c r="R62" s="52">
        <f>COUNTIF(R5:R41,"1")</f>
        <v>5</v>
      </c>
      <c r="S62" s="26"/>
      <c r="T62" s="52">
        <f>COUNTIF(T5:T41,"1")</f>
        <v>2</v>
      </c>
      <c r="U62" s="26"/>
      <c r="V62" s="52">
        <f>COUNTIF(V5:V41,"1")</f>
        <v>3</v>
      </c>
      <c r="W62" s="26"/>
      <c r="X62" s="52">
        <f>COUNTIF(X5:X41,"1")</f>
        <v>1</v>
      </c>
      <c r="Y62" s="53"/>
      <c r="AA62" s="26"/>
      <c r="AB62" s="52">
        <f>COUNTIF(AB5:AB41,"1")</f>
        <v>0</v>
      </c>
      <c r="AC62" s="26"/>
      <c r="AD62" s="52">
        <f>COUNTIF(AD5:AD41,"1")</f>
        <v>0</v>
      </c>
    </row>
    <row r="63" spans="3:30" ht="20.25" customHeight="1">
      <c r="C63" s="25"/>
      <c r="D63" s="1">
        <v>0</v>
      </c>
      <c r="F63" s="52">
        <f>COUNTIF(F5:F41,"0")</f>
        <v>0</v>
      </c>
      <c r="G63" s="26"/>
      <c r="H63" s="52">
        <f>COUNTIF(H5:H41,"0")</f>
        <v>3</v>
      </c>
      <c r="I63" s="26"/>
      <c r="J63" s="52">
        <f>COUNTIF(J5:J41,"0")</f>
        <v>10</v>
      </c>
      <c r="K63" s="26"/>
      <c r="L63" s="52">
        <f>COUNTIF(L5:L41,"0")</f>
        <v>0</v>
      </c>
      <c r="M63" s="26"/>
      <c r="N63" s="52">
        <f>COUNTIF(N5:N41,"0")</f>
        <v>0</v>
      </c>
      <c r="O63" s="26"/>
      <c r="P63" s="52">
        <f>COUNTIF(P5:P41,"0")</f>
        <v>0</v>
      </c>
      <c r="Q63" s="26"/>
      <c r="R63" s="52">
        <f>COUNTIF(R5:R41,"0")</f>
        <v>6</v>
      </c>
      <c r="S63" s="26"/>
      <c r="T63" s="52">
        <f>COUNTIF(T5:T41,"0")</f>
        <v>7</v>
      </c>
      <c r="U63" s="26"/>
      <c r="V63" s="52">
        <f>COUNTIF(V5:V41,"0")</f>
        <v>17</v>
      </c>
      <c r="W63" s="26"/>
      <c r="X63" s="52">
        <f>COUNTIF(X5:X41,"0")</f>
        <v>0</v>
      </c>
      <c r="Y63" s="53"/>
      <c r="AA63" s="26"/>
      <c r="AB63" s="52">
        <f>COUNTIF(AB5:AB41,"0")</f>
        <v>0</v>
      </c>
      <c r="AC63" s="26"/>
      <c r="AD63" s="52">
        <f>COUNTIF(AD5:AD41,"0")</f>
        <v>0</v>
      </c>
    </row>
    <row r="64" spans="3:30" ht="20.25" customHeight="1">
      <c r="C64" s="25"/>
      <c r="D64" s="1" t="s">
        <v>517</v>
      </c>
      <c r="F64" s="52">
        <f>COUNTIF(F5:F41,"ร")</f>
        <v>16</v>
      </c>
      <c r="G64" s="26"/>
      <c r="H64" s="52">
        <f>COUNTIF(H5:H41,"ร")</f>
        <v>3</v>
      </c>
      <c r="I64" s="26"/>
      <c r="J64" s="52">
        <f>COUNTIF(J5:J41,"ร")</f>
        <v>3</v>
      </c>
      <c r="K64" s="26"/>
      <c r="L64" s="52">
        <f>COUNTIF(L5:L41,"ร")</f>
        <v>3</v>
      </c>
      <c r="M64" s="26"/>
      <c r="N64" s="52">
        <f>COUNTIF(N5:N41,"ร")</f>
        <v>16</v>
      </c>
      <c r="O64" s="26"/>
      <c r="P64" s="52">
        <f>COUNTIF(P5:P41,"ร")</f>
        <v>8</v>
      </c>
      <c r="Q64" s="26"/>
      <c r="R64" s="52">
        <f>COUNTIF(R5:R41,"ร")</f>
        <v>2</v>
      </c>
      <c r="S64" s="26"/>
      <c r="T64" s="52">
        <f>COUNTIF(T5:T41,"ร")</f>
        <v>3</v>
      </c>
      <c r="U64" s="26"/>
      <c r="V64" s="52">
        <f>COUNTIF(V5:V41,"ร")</f>
        <v>3</v>
      </c>
      <c r="W64" s="26"/>
      <c r="X64" s="52">
        <f>COUNTIF(X5:X41,"ร")</f>
        <v>5</v>
      </c>
      <c r="Y64" s="53"/>
      <c r="AA64" s="26"/>
      <c r="AB64" s="52">
        <f>COUNTIF(AB5:AB41,"ร")</f>
        <v>3</v>
      </c>
      <c r="AC64" s="26"/>
      <c r="AD64" s="52">
        <f>COUNTIF(AD5:AD41,"ร")</f>
        <v>10</v>
      </c>
    </row>
    <row r="65" spans="3:30" ht="20.25" customHeight="1">
      <c r="C65" s="25"/>
      <c r="D65" s="1" t="s">
        <v>515</v>
      </c>
      <c r="F65" s="52">
        <f>COUNTIF(F5:F41,"มส")</f>
        <v>0</v>
      </c>
      <c r="G65" s="26"/>
      <c r="H65" s="52">
        <f>COUNTIF(H5:H41,"มส")</f>
        <v>0</v>
      </c>
      <c r="I65" s="26"/>
      <c r="J65" s="52">
        <f>COUNTIF(J5:J41,"มส")</f>
        <v>0</v>
      </c>
      <c r="K65" s="26"/>
      <c r="L65" s="52">
        <f>COUNTIF(L5:L41,"มส")</f>
        <v>0</v>
      </c>
      <c r="M65" s="26"/>
      <c r="N65" s="52">
        <f>COUNTIF(N5:N41,"มส")</f>
        <v>0</v>
      </c>
      <c r="O65" s="26"/>
      <c r="P65" s="52">
        <f>COUNTIF(P5:P41,"มส")</f>
        <v>0</v>
      </c>
      <c r="Q65" s="26"/>
      <c r="R65" s="52">
        <f>COUNTIF(R5:R41,"มส")</f>
        <v>0</v>
      </c>
      <c r="S65" s="26"/>
      <c r="T65" s="52">
        <f>COUNTIF(T5:T41,"มส")</f>
        <v>0</v>
      </c>
      <c r="U65" s="26"/>
      <c r="V65" s="52">
        <f>COUNTIF(V5:V41,"มส")</f>
        <v>0</v>
      </c>
      <c r="W65" s="26"/>
      <c r="X65" s="52">
        <f>COUNTIF(X5:X41,"มส")</f>
        <v>0</v>
      </c>
      <c r="Y65" s="53"/>
      <c r="AA65" s="26"/>
      <c r="AB65" s="52">
        <f>COUNTIF(AB5:AB41,"มส")</f>
        <v>0</v>
      </c>
      <c r="AC65" s="26"/>
      <c r="AD65" s="52">
        <f>COUNTIF(AD5:AD41,"มส")</f>
        <v>0</v>
      </c>
    </row>
  </sheetData>
  <sheetProtection/>
  <mergeCells count="25">
    <mergeCell ref="B3:B4"/>
    <mergeCell ref="B56:C56"/>
    <mergeCell ref="A1:AH1"/>
    <mergeCell ref="A2:D2"/>
    <mergeCell ref="W2:X2"/>
    <mergeCell ref="AE2:AE3"/>
    <mergeCell ref="A3:A4"/>
    <mergeCell ref="O3:P3"/>
    <mergeCell ref="Q3:R3"/>
    <mergeCell ref="S3:T3"/>
    <mergeCell ref="C3:C4"/>
    <mergeCell ref="D3:D4"/>
    <mergeCell ref="E3:F3"/>
    <mergeCell ref="G3:H3"/>
    <mergeCell ref="I3:J3"/>
    <mergeCell ref="W3:X3"/>
    <mergeCell ref="K3:L3"/>
    <mergeCell ref="M3:N3"/>
    <mergeCell ref="Z2:AB2"/>
    <mergeCell ref="AC2:AD2"/>
    <mergeCell ref="AF2:AF3"/>
    <mergeCell ref="U3:V3"/>
    <mergeCell ref="AG2:AH3"/>
    <mergeCell ref="Z3:AB3"/>
    <mergeCell ref="AC3:AD3"/>
  </mergeCells>
  <conditionalFormatting sqref="AL5:AL41 AN5:AN41 AB42:AB43 N42:N43 F42:F43 H42:H43 J42:J43 L42:L43 P42:P43 R42:R43 T42:T43 V42:V43 X42:Y43 AJ9:AJ43 Z5:Z41 AE5:AH41 AJ46:AJ52 X46:Y52 V46:V52 T46:T52 R46:R52 P46:P52 L46:L52 J46:J52 H46:H52 F46:F52 N46:N52 AB46:AB52">
    <cfRule type="cellIs" priority="3" dxfId="0" operator="between" stopIfTrue="1">
      <formula>0</formula>
      <formula>49</formula>
    </cfRule>
  </conditionalFormatting>
  <conditionalFormatting sqref="E5:X41">
    <cfRule type="cellIs" priority="2" dxfId="0" operator="between" stopIfTrue="1">
      <formula>0</formula>
      <formula>49</formula>
    </cfRule>
  </conditionalFormatting>
  <conditionalFormatting sqref="AA5:AD41">
    <cfRule type="cellIs" priority="1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1">
      <pane xSplit="3" ySplit="2" topLeftCell="D3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Y18" sqref="Y18"/>
    </sheetView>
  </sheetViews>
  <sheetFormatPr defaultColWidth="9.140625" defaultRowHeight="20.25" customHeight="1"/>
  <cols>
    <col min="1" max="1" width="4.7109375" style="14" customWidth="1"/>
    <col min="2" max="2" width="7.7109375" style="14" customWidth="1"/>
    <col min="3" max="3" width="26.00390625" style="14" customWidth="1"/>
    <col min="4" max="4" width="16.421875" style="25" customWidth="1"/>
    <col min="5" max="5" width="3.00390625" style="26" customWidth="1"/>
    <col min="6" max="24" width="3.00390625" style="14" customWidth="1"/>
    <col min="25" max="25" width="9.57421875" style="14" customWidth="1"/>
    <col min="26" max="26" width="16.140625" style="14" customWidth="1"/>
    <col min="27" max="30" width="3.00390625" style="14" customWidth="1"/>
    <col min="31" max="31" width="3.00390625" style="27" customWidth="1"/>
    <col min="32" max="32" width="3.00390625" style="14" customWidth="1"/>
    <col min="33" max="33" width="16.140625" style="14" customWidth="1"/>
    <col min="34" max="34" width="3.00390625" style="14" customWidth="1"/>
    <col min="35" max="16384" width="9.140625" style="14" customWidth="1"/>
  </cols>
  <sheetData>
    <row r="1" spans="1:34" ht="20.25" customHeight="1">
      <c r="A1" s="91" t="s">
        <v>767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90.75" customHeight="1">
      <c r="A2" s="92" t="s">
        <v>763</v>
      </c>
      <c r="B2" s="93"/>
      <c r="C2" s="93"/>
      <c r="D2" s="94"/>
      <c r="E2" s="30" t="s">
        <v>158</v>
      </c>
      <c r="F2" s="31" t="s">
        <v>12</v>
      </c>
      <c r="G2" s="30" t="s">
        <v>159</v>
      </c>
      <c r="H2" s="31" t="s">
        <v>14</v>
      </c>
      <c r="I2" s="30" t="s">
        <v>160</v>
      </c>
      <c r="J2" s="32" t="s">
        <v>16</v>
      </c>
      <c r="K2" s="30" t="s">
        <v>161</v>
      </c>
      <c r="L2" s="31" t="s">
        <v>18</v>
      </c>
      <c r="M2" s="30" t="s">
        <v>162</v>
      </c>
      <c r="N2" s="31" t="s">
        <v>20</v>
      </c>
      <c r="O2" s="30" t="s">
        <v>163</v>
      </c>
      <c r="P2" s="31" t="s">
        <v>22</v>
      </c>
      <c r="Q2" s="30" t="s">
        <v>164</v>
      </c>
      <c r="R2" s="31" t="s">
        <v>24</v>
      </c>
      <c r="S2" s="30" t="s">
        <v>165</v>
      </c>
      <c r="T2" s="31" t="s">
        <v>26</v>
      </c>
      <c r="U2" s="30" t="s">
        <v>166</v>
      </c>
      <c r="V2" s="31" t="s">
        <v>28</v>
      </c>
      <c r="W2" s="115" t="s">
        <v>303</v>
      </c>
      <c r="X2" s="116"/>
      <c r="Y2" s="44" t="s">
        <v>6</v>
      </c>
      <c r="Z2" s="96" t="s">
        <v>29</v>
      </c>
      <c r="AA2" s="107"/>
      <c r="AB2" s="97"/>
      <c r="AC2" s="108" t="s">
        <v>30</v>
      </c>
      <c r="AD2" s="109"/>
      <c r="AE2" s="110" t="s">
        <v>31</v>
      </c>
      <c r="AF2" s="112" t="s">
        <v>32</v>
      </c>
      <c r="AG2" s="96" t="s">
        <v>33</v>
      </c>
      <c r="AH2" s="97"/>
    </row>
    <row r="3" spans="1:34" ht="16.5" customHeight="1">
      <c r="A3" s="101" t="s">
        <v>0</v>
      </c>
      <c r="B3" s="101" t="s">
        <v>1</v>
      </c>
      <c r="C3" s="102" t="s">
        <v>2</v>
      </c>
      <c r="D3" s="103" t="s">
        <v>3</v>
      </c>
      <c r="E3" s="105">
        <v>1.5</v>
      </c>
      <c r="F3" s="106"/>
      <c r="G3" s="105">
        <v>1</v>
      </c>
      <c r="H3" s="106"/>
      <c r="I3" s="105">
        <v>1</v>
      </c>
      <c r="J3" s="106"/>
      <c r="K3" s="105">
        <v>1</v>
      </c>
      <c r="L3" s="106"/>
      <c r="M3" s="105">
        <v>0.5</v>
      </c>
      <c r="N3" s="106"/>
      <c r="O3" s="105">
        <v>0.5</v>
      </c>
      <c r="P3" s="106"/>
      <c r="Q3" s="105">
        <v>0.5</v>
      </c>
      <c r="R3" s="106"/>
      <c r="S3" s="105">
        <v>0.5</v>
      </c>
      <c r="T3" s="106"/>
      <c r="U3" s="105">
        <v>1</v>
      </c>
      <c r="V3" s="106"/>
      <c r="W3" s="105">
        <v>6</v>
      </c>
      <c r="X3" s="106"/>
      <c r="Y3" s="69" t="s">
        <v>10</v>
      </c>
      <c r="Z3" s="114" t="s">
        <v>7</v>
      </c>
      <c r="AA3" s="114"/>
      <c r="AB3" s="114"/>
      <c r="AC3" s="102" t="s">
        <v>7</v>
      </c>
      <c r="AD3" s="102"/>
      <c r="AE3" s="111"/>
      <c r="AF3" s="113"/>
      <c r="AG3" s="98"/>
      <c r="AH3" s="99"/>
    </row>
    <row r="4" spans="1:34" ht="54" customHeight="1">
      <c r="A4" s="101"/>
      <c r="B4" s="101"/>
      <c r="C4" s="102"/>
      <c r="D4" s="104"/>
      <c r="E4" s="18" t="s">
        <v>4</v>
      </c>
      <c r="F4" s="18" t="s">
        <v>5</v>
      </c>
      <c r="G4" s="18" t="s">
        <v>4</v>
      </c>
      <c r="H4" s="18" t="s">
        <v>5</v>
      </c>
      <c r="I4" s="18" t="s">
        <v>4</v>
      </c>
      <c r="J4" s="18" t="s">
        <v>5</v>
      </c>
      <c r="K4" s="18" t="s">
        <v>4</v>
      </c>
      <c r="L4" s="18" t="s">
        <v>5</v>
      </c>
      <c r="M4" s="18" t="s">
        <v>4</v>
      </c>
      <c r="N4" s="18" t="s">
        <v>5</v>
      </c>
      <c r="O4" s="18" t="s">
        <v>4</v>
      </c>
      <c r="P4" s="18" t="s">
        <v>5</v>
      </c>
      <c r="Q4" s="18" t="s">
        <v>4</v>
      </c>
      <c r="R4" s="18" t="s">
        <v>5</v>
      </c>
      <c r="S4" s="18" t="s">
        <v>4</v>
      </c>
      <c r="T4" s="18" t="s">
        <v>5</v>
      </c>
      <c r="U4" s="18" t="s">
        <v>4</v>
      </c>
      <c r="V4" s="18" t="s">
        <v>5</v>
      </c>
      <c r="W4" s="18" t="s">
        <v>4</v>
      </c>
      <c r="X4" s="18" t="s">
        <v>5</v>
      </c>
      <c r="Y4" s="89">
        <f>SUM(E3:W3)</f>
        <v>13.5</v>
      </c>
      <c r="Z4" s="1" t="s">
        <v>9</v>
      </c>
      <c r="AA4" s="18" t="s">
        <v>4</v>
      </c>
      <c r="AB4" s="18" t="s">
        <v>5</v>
      </c>
      <c r="AC4" s="18" t="s">
        <v>4</v>
      </c>
      <c r="AD4" s="15" t="s">
        <v>5</v>
      </c>
      <c r="AE4" s="18" t="s">
        <v>5</v>
      </c>
      <c r="AF4" s="18" t="s">
        <v>5</v>
      </c>
      <c r="AG4" s="9" t="s">
        <v>8</v>
      </c>
      <c r="AH4" s="18" t="s">
        <v>5</v>
      </c>
    </row>
    <row r="5" spans="1:37" ht="20.25" customHeight="1">
      <c r="A5" s="12">
        <v>1</v>
      </c>
      <c r="B5" s="1">
        <v>3773</v>
      </c>
      <c r="C5" s="3" t="s">
        <v>385</v>
      </c>
      <c r="D5" s="4" t="s">
        <v>45</v>
      </c>
      <c r="E5" s="21">
        <v>73</v>
      </c>
      <c r="F5" s="1" t="str">
        <f>IF(E5&gt;=80,"4",IF(E5&gt;=75,"3.5",IF(E5&gt;=70,"3",IF(E5&gt;=65,"2.5",IF(E5&gt;=60,"2",IF(E5&gt;=55,"1.5",IF(E5&gt;=50,"1",IF(E5&gt;=1,"0","ร"))))))))</f>
        <v>3</v>
      </c>
      <c r="G5" s="21">
        <v>73</v>
      </c>
      <c r="H5" s="1" t="str">
        <f aca="true" t="shared" si="0" ref="H5:H38">IF(G5&gt;=80,"4",IF(G5&gt;=75,"3.5",IF(G5&gt;=70,"3",IF(G5&gt;=65,"2.5",IF(G5&gt;=60,"2",IF(G5&gt;=55,"1.5",IF(G5&gt;=50,"1",IF(G5&gt;=1,"0","ร"))))))))</f>
        <v>3</v>
      </c>
      <c r="I5" s="21">
        <v>69</v>
      </c>
      <c r="J5" s="1" t="str">
        <f aca="true" t="shared" si="1" ref="J5:J36">IF(I5&gt;=80,"4",IF(I5&gt;=75,"3.5",IF(I5&gt;=70,"3",IF(I5&gt;=65,"2.5",IF(I5&gt;=60,"2",IF(I5&gt;=55,"1.5",IF(I5&gt;=50,"1",IF(I5&gt;=1,"0","ร"))))))))</f>
        <v>2.5</v>
      </c>
      <c r="K5" s="21">
        <v>71</v>
      </c>
      <c r="L5" s="1" t="str">
        <f aca="true" t="shared" si="2" ref="L5:L38">IF(K5&gt;=80,"4",IF(K5&gt;=75,"3.5",IF(K5&gt;=70,"3",IF(K5&gt;=65,"2.5",IF(K5&gt;=60,"2",IF(K5&gt;=55,"1.5",IF(K5&gt;=50,"1",IF(K5&gt;=1,"0","ร"))))))))</f>
        <v>3</v>
      </c>
      <c r="M5" s="21">
        <v>72</v>
      </c>
      <c r="N5" s="1" t="str">
        <f aca="true" t="shared" si="3" ref="N5:N36">IF(M5&gt;=80,"4",IF(M5&gt;=75,"3.5",IF(M5&gt;=70,"3",IF(M5&gt;=65,"2.5",IF(M5&gt;=60,"2",IF(M5&gt;=55,"1.5",IF(M5&gt;=50,"1",IF(M5&gt;=1,"0","ร"))))))))</f>
        <v>3</v>
      </c>
      <c r="O5" s="21">
        <v>80</v>
      </c>
      <c r="P5" s="1" t="str">
        <f aca="true" t="shared" si="4" ref="P5:P38">IF(O5&gt;=80,"4",IF(O5&gt;=75,"3.5",IF(O5&gt;=70,"3",IF(O5&gt;=65,"2.5",IF(O5&gt;=60,"2",IF(O5&gt;=55,"1.5",IF(O5&gt;=50,"1",IF(O5&gt;=1,"0","ร"))))))))</f>
        <v>4</v>
      </c>
      <c r="Q5" s="21">
        <v>68</v>
      </c>
      <c r="R5" s="1" t="str">
        <f aca="true" t="shared" si="5" ref="R5:R36">IF(Q5&gt;=80,"4",IF(Q5&gt;=75,"3.5",IF(Q5&gt;=70,"3",IF(Q5&gt;=65,"2.5",IF(Q5&gt;=60,"2",IF(Q5&gt;=55,"1.5",IF(Q5&gt;=50,"1",IF(Q5&gt;=1,"0","ร"))))))))</f>
        <v>2.5</v>
      </c>
      <c r="S5" s="21">
        <v>84</v>
      </c>
      <c r="T5" s="1" t="str">
        <f aca="true" t="shared" si="6" ref="T5:T38">IF(S5&gt;=80,"4",IF(S5&gt;=75,"3.5",IF(S5&gt;=70,"3",IF(S5&gt;=65,"2.5",IF(S5&gt;=60,"2",IF(S5&gt;=55,"1.5",IF(S5&gt;=50,"1",IF(S5&gt;=1,"0","ร"))))))))</f>
        <v>4</v>
      </c>
      <c r="U5" s="21">
        <v>72</v>
      </c>
      <c r="V5" s="1" t="str">
        <f aca="true" t="shared" si="7" ref="V5:V36">IF(U5&gt;=80,"4",IF(U5&gt;=75,"3.5",IF(U5&gt;=70,"3",IF(U5&gt;=65,"2.5",IF(U5&gt;=60,"2",IF(U5&gt;=55,"1.5",IF(U5&gt;=50,"1",IF(U5&gt;=1,"0","ร"))))))))</f>
        <v>3</v>
      </c>
      <c r="W5" s="21">
        <v>84</v>
      </c>
      <c r="X5" s="1" t="str">
        <f aca="true" t="shared" si="8" ref="X5:X38">IF(W5&gt;=80,"4",IF(W5&gt;=75,"3.5",IF(W5&gt;=70,"3",IF(W5&gt;=65,"2.5",IF(W5&gt;=60,"2",IF(W5&gt;=55,"1.5",IF(W5&gt;=50,"1",IF(W5&gt;=1,"0","ร"))))))))</f>
        <v>4</v>
      </c>
      <c r="Y5" s="61">
        <f>(F5*1.5+H5*1+J5*1+L5*1+N5*0.5+P5*0.5+R5*0.5+T5*0.5+V5*1+X5*6)/13.5</f>
        <v>3.462962962962963</v>
      </c>
      <c r="Z5" s="1" t="s">
        <v>803</v>
      </c>
      <c r="AA5" s="21">
        <v>80</v>
      </c>
      <c r="AB5" s="1" t="str">
        <f aca="true" t="shared" si="9" ref="AB5:AB38">IF(AA5&gt;=80,"4",IF(AA5&gt;=75,"3.5",IF(AA5&gt;=70,"3",IF(AA5&gt;=65,"2.5",IF(AA5&gt;=60,"2",IF(AA5&gt;=55,"1.5",IF(AA5&gt;=50,"1",IF(AA5&gt;=1,"0","ร"))))))))</f>
        <v>4</v>
      </c>
      <c r="AC5" s="21">
        <v>80</v>
      </c>
      <c r="AD5" s="1" t="str">
        <f aca="true" t="shared" si="10" ref="AD5:AD38">IF(AC5&gt;=80,"4",IF(AC5&gt;=75,"3.5",IF(AC5&gt;=70,"3",IF(AC5&gt;=65,"2.5",IF(AC5&gt;=60,"2",IF(AC5&gt;=55,"1.5",IF(AC5&gt;=50,"1",IF(AC5&gt;=1,"0","ร"))))))))</f>
        <v>4</v>
      </c>
      <c r="AE5" s="46" t="s">
        <v>783</v>
      </c>
      <c r="AF5" s="46" t="s">
        <v>783</v>
      </c>
      <c r="AG5" s="9" t="s">
        <v>790</v>
      </c>
      <c r="AH5" s="46" t="s">
        <v>783</v>
      </c>
      <c r="AJ5" s="47"/>
      <c r="AK5" s="48"/>
    </row>
    <row r="6" spans="1:37" ht="20.25" customHeight="1">
      <c r="A6" s="12">
        <v>2</v>
      </c>
      <c r="B6" s="1">
        <v>3775</v>
      </c>
      <c r="C6" s="2" t="s">
        <v>386</v>
      </c>
      <c r="D6" s="4" t="s">
        <v>46</v>
      </c>
      <c r="E6" s="21">
        <v>73</v>
      </c>
      <c r="F6" s="1" t="str">
        <f aca="true" t="shared" si="11" ref="F6:F38">IF(E6&gt;=80,"4",IF(E6&gt;=75,"3.5",IF(E6&gt;=70,"3",IF(E6&gt;=65,"2.5",IF(E6&gt;=60,"2",IF(E6&gt;=55,"1.5",IF(E6&gt;=50,"1",IF(E6&gt;=1,"0","ร"))))))))</f>
        <v>3</v>
      </c>
      <c r="G6" s="21">
        <v>71</v>
      </c>
      <c r="H6" s="1" t="str">
        <f t="shared" si="0"/>
        <v>3</v>
      </c>
      <c r="I6" s="21">
        <v>70</v>
      </c>
      <c r="J6" s="1" t="str">
        <f t="shared" si="1"/>
        <v>3</v>
      </c>
      <c r="K6" s="21">
        <v>78</v>
      </c>
      <c r="L6" s="1" t="str">
        <f t="shared" si="2"/>
        <v>3.5</v>
      </c>
      <c r="M6" s="21">
        <v>77</v>
      </c>
      <c r="N6" s="1" t="str">
        <f t="shared" si="3"/>
        <v>3.5</v>
      </c>
      <c r="O6" s="21">
        <v>81</v>
      </c>
      <c r="P6" s="1" t="str">
        <f t="shared" si="4"/>
        <v>4</v>
      </c>
      <c r="Q6" s="21">
        <v>71</v>
      </c>
      <c r="R6" s="1" t="str">
        <f t="shared" si="5"/>
        <v>3</v>
      </c>
      <c r="S6" s="21">
        <v>81</v>
      </c>
      <c r="T6" s="1" t="str">
        <f t="shared" si="6"/>
        <v>4</v>
      </c>
      <c r="U6" s="21">
        <v>63</v>
      </c>
      <c r="V6" s="1" t="str">
        <f t="shared" si="7"/>
        <v>2</v>
      </c>
      <c r="W6" s="21">
        <v>65</v>
      </c>
      <c r="X6" s="1" t="str">
        <f t="shared" si="8"/>
        <v>2.5</v>
      </c>
      <c r="Y6" s="61">
        <f aca="true" t="shared" si="12" ref="Y6:Y38">(F6*1.5+H6*1+J6*1+L6*1+N6*0.5+P6*0.5+R6*0.5+T6*0.5+V6*1+X6*6)/13.5</f>
        <v>2.8333333333333335</v>
      </c>
      <c r="Z6" s="1" t="s">
        <v>803</v>
      </c>
      <c r="AA6" s="21">
        <v>0</v>
      </c>
      <c r="AB6" s="1" t="str">
        <f t="shared" si="9"/>
        <v>ร</v>
      </c>
      <c r="AC6" s="21">
        <v>77</v>
      </c>
      <c r="AD6" s="1" t="str">
        <f t="shared" si="10"/>
        <v>3.5</v>
      </c>
      <c r="AE6" s="46" t="s">
        <v>783</v>
      </c>
      <c r="AF6" s="46" t="s">
        <v>783</v>
      </c>
      <c r="AG6" s="9" t="s">
        <v>789</v>
      </c>
      <c r="AH6" s="46" t="s">
        <v>783</v>
      </c>
      <c r="AJ6" s="47"/>
      <c r="AK6" s="48"/>
    </row>
    <row r="7" spans="1:37" ht="20.25" customHeight="1">
      <c r="A7" s="12">
        <v>3</v>
      </c>
      <c r="B7" s="1">
        <v>3776</v>
      </c>
      <c r="C7" s="2" t="s">
        <v>387</v>
      </c>
      <c r="D7" s="4" t="s">
        <v>46</v>
      </c>
      <c r="E7" s="21">
        <v>65</v>
      </c>
      <c r="F7" s="1" t="str">
        <f t="shared" si="11"/>
        <v>2.5</v>
      </c>
      <c r="G7" s="21">
        <v>69</v>
      </c>
      <c r="H7" s="1" t="str">
        <f t="shared" si="0"/>
        <v>2.5</v>
      </c>
      <c r="I7" s="21">
        <v>77</v>
      </c>
      <c r="J7" s="1" t="str">
        <f t="shared" si="1"/>
        <v>3.5</v>
      </c>
      <c r="K7" s="21">
        <v>78</v>
      </c>
      <c r="L7" s="1" t="str">
        <f t="shared" si="2"/>
        <v>3.5</v>
      </c>
      <c r="M7" s="21">
        <v>66</v>
      </c>
      <c r="N7" s="1" t="str">
        <f t="shared" si="3"/>
        <v>2.5</v>
      </c>
      <c r="O7" s="21">
        <v>80</v>
      </c>
      <c r="P7" s="1" t="str">
        <f t="shared" si="4"/>
        <v>4</v>
      </c>
      <c r="Q7" s="21">
        <v>62</v>
      </c>
      <c r="R7" s="1" t="str">
        <f t="shared" si="5"/>
        <v>2</v>
      </c>
      <c r="S7" s="21">
        <v>60</v>
      </c>
      <c r="T7" s="1" t="str">
        <f t="shared" si="6"/>
        <v>2</v>
      </c>
      <c r="U7" s="21">
        <v>51</v>
      </c>
      <c r="V7" s="1" t="str">
        <f t="shared" si="7"/>
        <v>1</v>
      </c>
      <c r="W7" s="21">
        <v>67</v>
      </c>
      <c r="X7" s="1" t="str">
        <f t="shared" si="8"/>
        <v>2.5</v>
      </c>
      <c r="Y7" s="61">
        <f t="shared" si="12"/>
        <v>2.5555555555555554</v>
      </c>
      <c r="Z7" s="1" t="s">
        <v>803</v>
      </c>
      <c r="AA7" s="21">
        <v>74</v>
      </c>
      <c r="AB7" s="1" t="str">
        <f t="shared" si="9"/>
        <v>3</v>
      </c>
      <c r="AC7" s="21">
        <v>78</v>
      </c>
      <c r="AD7" s="1" t="str">
        <f t="shared" si="10"/>
        <v>3.5</v>
      </c>
      <c r="AE7" s="46" t="s">
        <v>783</v>
      </c>
      <c r="AF7" s="46" t="s">
        <v>783</v>
      </c>
      <c r="AG7" s="9" t="s">
        <v>16</v>
      </c>
      <c r="AH7" s="46" t="s">
        <v>783</v>
      </c>
      <c r="AJ7" s="47"/>
      <c r="AK7" s="48"/>
    </row>
    <row r="8" spans="1:37" ht="20.25" customHeight="1">
      <c r="A8" s="12">
        <v>4</v>
      </c>
      <c r="B8" s="1">
        <v>3777</v>
      </c>
      <c r="C8" s="3" t="s">
        <v>388</v>
      </c>
      <c r="D8" s="4" t="s">
        <v>46</v>
      </c>
      <c r="E8" s="21">
        <v>58</v>
      </c>
      <c r="F8" s="1" t="str">
        <f t="shared" si="11"/>
        <v>1.5</v>
      </c>
      <c r="G8" s="21">
        <v>65</v>
      </c>
      <c r="H8" s="1" t="str">
        <f t="shared" si="0"/>
        <v>2.5</v>
      </c>
      <c r="I8" s="21">
        <v>53</v>
      </c>
      <c r="J8" s="1" t="str">
        <f t="shared" si="1"/>
        <v>1</v>
      </c>
      <c r="K8" s="21">
        <v>59</v>
      </c>
      <c r="L8" s="1" t="str">
        <f t="shared" si="2"/>
        <v>1.5</v>
      </c>
      <c r="M8" s="21">
        <v>60</v>
      </c>
      <c r="N8" s="1" t="str">
        <f t="shared" si="3"/>
        <v>2</v>
      </c>
      <c r="O8" s="21">
        <v>75</v>
      </c>
      <c r="P8" s="1" t="str">
        <f t="shared" si="4"/>
        <v>3.5</v>
      </c>
      <c r="Q8" s="21">
        <v>59</v>
      </c>
      <c r="R8" s="1" t="str">
        <f t="shared" si="5"/>
        <v>1.5</v>
      </c>
      <c r="S8" s="21">
        <v>60</v>
      </c>
      <c r="T8" s="1" t="str">
        <f t="shared" si="6"/>
        <v>2</v>
      </c>
      <c r="U8" s="21">
        <v>48</v>
      </c>
      <c r="V8" s="1" t="str">
        <f t="shared" si="7"/>
        <v>0</v>
      </c>
      <c r="W8" s="21">
        <v>51</v>
      </c>
      <c r="X8" s="1" t="str">
        <f t="shared" si="8"/>
        <v>1</v>
      </c>
      <c r="Y8" s="61">
        <f t="shared" si="12"/>
        <v>1.3148148148148149</v>
      </c>
      <c r="Z8" s="1" t="s">
        <v>803</v>
      </c>
      <c r="AA8" s="21">
        <v>0</v>
      </c>
      <c r="AB8" s="1" t="str">
        <f t="shared" si="9"/>
        <v>ร</v>
      </c>
      <c r="AC8" s="21">
        <v>76</v>
      </c>
      <c r="AD8" s="1" t="str">
        <f t="shared" si="10"/>
        <v>3.5</v>
      </c>
      <c r="AE8" s="46" t="s">
        <v>783</v>
      </c>
      <c r="AF8" s="46" t="s">
        <v>783</v>
      </c>
      <c r="AG8" s="9" t="s">
        <v>785</v>
      </c>
      <c r="AH8" s="46" t="s">
        <v>783</v>
      </c>
      <c r="AJ8" s="47"/>
      <c r="AK8" s="48"/>
    </row>
    <row r="9" spans="1:34" ht="20.25" customHeight="1">
      <c r="A9" s="79">
        <v>5</v>
      </c>
      <c r="B9" s="74">
        <v>3778</v>
      </c>
      <c r="C9" s="75" t="s">
        <v>389</v>
      </c>
      <c r="D9" s="78" t="s">
        <v>46</v>
      </c>
      <c r="E9" s="76">
        <v>0</v>
      </c>
      <c r="F9" s="74" t="str">
        <f t="shared" si="11"/>
        <v>ร</v>
      </c>
      <c r="G9" s="76">
        <v>0</v>
      </c>
      <c r="H9" s="74" t="str">
        <f t="shared" si="0"/>
        <v>ร</v>
      </c>
      <c r="I9" s="76"/>
      <c r="J9" s="74" t="str">
        <f t="shared" si="1"/>
        <v>ร</v>
      </c>
      <c r="K9" s="76">
        <v>0</v>
      </c>
      <c r="L9" s="74" t="str">
        <f t="shared" si="2"/>
        <v>ร</v>
      </c>
      <c r="M9" s="76"/>
      <c r="N9" s="74" t="str">
        <f t="shared" si="3"/>
        <v>ร</v>
      </c>
      <c r="O9" s="76">
        <v>0</v>
      </c>
      <c r="P9" s="74" t="str">
        <f t="shared" si="4"/>
        <v>ร</v>
      </c>
      <c r="Q9" s="76"/>
      <c r="R9" s="74" t="str">
        <f t="shared" si="5"/>
        <v>ร</v>
      </c>
      <c r="S9" s="76"/>
      <c r="T9" s="74" t="str">
        <f t="shared" si="6"/>
        <v>ร</v>
      </c>
      <c r="U9" s="76"/>
      <c r="V9" s="74" t="str">
        <f t="shared" si="7"/>
        <v>ร</v>
      </c>
      <c r="W9" s="76"/>
      <c r="X9" s="74" t="str">
        <f t="shared" si="8"/>
        <v>ร</v>
      </c>
      <c r="Y9" s="77" t="e">
        <f t="shared" si="12"/>
        <v>#VALUE!</v>
      </c>
      <c r="Z9" s="74" t="s">
        <v>803</v>
      </c>
      <c r="AA9" s="76">
        <v>0</v>
      </c>
      <c r="AB9" s="74" t="str">
        <f t="shared" si="9"/>
        <v>ร</v>
      </c>
      <c r="AC9" s="76"/>
      <c r="AD9" s="74" t="str">
        <f t="shared" si="10"/>
        <v>ร</v>
      </c>
      <c r="AE9" s="76"/>
      <c r="AF9" s="76"/>
      <c r="AG9" s="74" t="s">
        <v>797</v>
      </c>
      <c r="AH9" s="76" t="s">
        <v>783</v>
      </c>
    </row>
    <row r="10" spans="1:34" ht="20.25" customHeight="1">
      <c r="A10" s="12">
        <v>6</v>
      </c>
      <c r="B10" s="1">
        <v>3779</v>
      </c>
      <c r="C10" s="2" t="s">
        <v>390</v>
      </c>
      <c r="D10" s="4" t="s">
        <v>45</v>
      </c>
      <c r="E10" s="21">
        <v>72</v>
      </c>
      <c r="F10" s="1" t="str">
        <f t="shared" si="11"/>
        <v>3</v>
      </c>
      <c r="G10" s="21">
        <v>74</v>
      </c>
      <c r="H10" s="1" t="str">
        <f t="shared" si="0"/>
        <v>3</v>
      </c>
      <c r="I10" s="21">
        <v>71</v>
      </c>
      <c r="J10" s="1" t="str">
        <f t="shared" si="1"/>
        <v>3</v>
      </c>
      <c r="K10" s="21">
        <v>74</v>
      </c>
      <c r="L10" s="1" t="str">
        <f t="shared" si="2"/>
        <v>3</v>
      </c>
      <c r="M10" s="21">
        <v>74</v>
      </c>
      <c r="N10" s="1" t="str">
        <f t="shared" si="3"/>
        <v>3</v>
      </c>
      <c r="O10" s="21">
        <v>80</v>
      </c>
      <c r="P10" s="1" t="str">
        <f t="shared" si="4"/>
        <v>4</v>
      </c>
      <c r="Q10" s="21">
        <v>69</v>
      </c>
      <c r="R10" s="1" t="str">
        <f t="shared" si="5"/>
        <v>2.5</v>
      </c>
      <c r="S10" s="21">
        <v>66</v>
      </c>
      <c r="T10" s="1" t="str">
        <f t="shared" si="6"/>
        <v>2.5</v>
      </c>
      <c r="U10" s="21">
        <v>44</v>
      </c>
      <c r="V10" s="1" t="str">
        <f t="shared" si="7"/>
        <v>0</v>
      </c>
      <c r="W10" s="21">
        <v>75</v>
      </c>
      <c r="X10" s="1" t="str">
        <f t="shared" si="8"/>
        <v>3.5</v>
      </c>
      <c r="Y10" s="61">
        <f t="shared" si="12"/>
        <v>3</v>
      </c>
      <c r="Z10" s="1" t="s">
        <v>803</v>
      </c>
      <c r="AA10" s="21">
        <v>81</v>
      </c>
      <c r="AB10" s="1" t="str">
        <f t="shared" si="9"/>
        <v>4</v>
      </c>
      <c r="AC10" s="21">
        <v>77</v>
      </c>
      <c r="AD10" s="1" t="str">
        <f t="shared" si="10"/>
        <v>3.5</v>
      </c>
      <c r="AE10" s="46" t="s">
        <v>783</v>
      </c>
      <c r="AF10" s="46" t="s">
        <v>783</v>
      </c>
      <c r="AG10" s="9" t="s">
        <v>785</v>
      </c>
      <c r="AH10" s="46" t="s">
        <v>783</v>
      </c>
    </row>
    <row r="11" spans="1:34" ht="20.25" customHeight="1">
      <c r="A11" s="12">
        <v>7</v>
      </c>
      <c r="B11" s="1">
        <v>3780</v>
      </c>
      <c r="C11" s="2" t="s">
        <v>764</v>
      </c>
      <c r="D11" s="4" t="s">
        <v>45</v>
      </c>
      <c r="E11" s="21">
        <v>70</v>
      </c>
      <c r="F11" s="1" t="str">
        <f t="shared" si="11"/>
        <v>3</v>
      </c>
      <c r="G11" s="21">
        <v>68</v>
      </c>
      <c r="H11" s="1" t="str">
        <f t="shared" si="0"/>
        <v>2.5</v>
      </c>
      <c r="I11" s="21">
        <v>70</v>
      </c>
      <c r="J11" s="1" t="str">
        <f t="shared" si="1"/>
        <v>3</v>
      </c>
      <c r="K11" s="21">
        <v>72</v>
      </c>
      <c r="L11" s="1" t="str">
        <f t="shared" si="2"/>
        <v>3</v>
      </c>
      <c r="M11" s="21">
        <v>74</v>
      </c>
      <c r="N11" s="1" t="str">
        <f t="shared" si="3"/>
        <v>3</v>
      </c>
      <c r="O11" s="21">
        <v>81</v>
      </c>
      <c r="P11" s="1" t="str">
        <f t="shared" si="4"/>
        <v>4</v>
      </c>
      <c r="Q11" s="21">
        <v>60</v>
      </c>
      <c r="R11" s="1" t="str">
        <f t="shared" si="5"/>
        <v>2</v>
      </c>
      <c r="S11" s="21">
        <v>78</v>
      </c>
      <c r="T11" s="1" t="str">
        <f t="shared" si="6"/>
        <v>3.5</v>
      </c>
      <c r="U11" s="21">
        <v>62</v>
      </c>
      <c r="V11" s="1" t="str">
        <f t="shared" si="7"/>
        <v>2</v>
      </c>
      <c r="W11" s="21">
        <v>66</v>
      </c>
      <c r="X11" s="1" t="str">
        <f t="shared" si="8"/>
        <v>2.5</v>
      </c>
      <c r="Y11" s="61">
        <f t="shared" si="12"/>
        <v>2.685185185185185</v>
      </c>
      <c r="Z11" s="1" t="s">
        <v>803</v>
      </c>
      <c r="AA11" s="21">
        <v>78</v>
      </c>
      <c r="AB11" s="1" t="str">
        <f t="shared" si="9"/>
        <v>3.5</v>
      </c>
      <c r="AC11" s="21">
        <v>78</v>
      </c>
      <c r="AD11" s="1" t="str">
        <f t="shared" si="10"/>
        <v>3.5</v>
      </c>
      <c r="AE11" s="46" t="s">
        <v>783</v>
      </c>
      <c r="AF11" s="46" t="s">
        <v>783</v>
      </c>
      <c r="AG11" s="9" t="s">
        <v>798</v>
      </c>
      <c r="AH11" s="46" t="s">
        <v>783</v>
      </c>
    </row>
    <row r="12" spans="1:34" ht="20.25" customHeight="1">
      <c r="A12" s="12">
        <v>8</v>
      </c>
      <c r="B12" s="1">
        <v>3781</v>
      </c>
      <c r="C12" s="2" t="s">
        <v>765</v>
      </c>
      <c r="D12" s="4" t="s">
        <v>46</v>
      </c>
      <c r="E12" s="21">
        <v>70</v>
      </c>
      <c r="F12" s="1" t="str">
        <f t="shared" si="11"/>
        <v>3</v>
      </c>
      <c r="G12" s="21">
        <v>72</v>
      </c>
      <c r="H12" s="1" t="str">
        <f t="shared" si="0"/>
        <v>3</v>
      </c>
      <c r="I12" s="21">
        <v>65</v>
      </c>
      <c r="J12" s="1" t="str">
        <f t="shared" si="1"/>
        <v>2.5</v>
      </c>
      <c r="K12" s="21">
        <v>71</v>
      </c>
      <c r="L12" s="1" t="str">
        <f t="shared" si="2"/>
        <v>3</v>
      </c>
      <c r="M12" s="21">
        <v>65</v>
      </c>
      <c r="N12" s="1" t="str">
        <f t="shared" si="3"/>
        <v>2.5</v>
      </c>
      <c r="O12" s="21">
        <v>77</v>
      </c>
      <c r="P12" s="1" t="str">
        <f t="shared" si="4"/>
        <v>3.5</v>
      </c>
      <c r="Q12" s="21">
        <v>71</v>
      </c>
      <c r="R12" s="1" t="str">
        <f t="shared" si="5"/>
        <v>3</v>
      </c>
      <c r="S12" s="21">
        <v>78</v>
      </c>
      <c r="T12" s="1" t="str">
        <f t="shared" si="6"/>
        <v>3.5</v>
      </c>
      <c r="U12" s="21">
        <v>62</v>
      </c>
      <c r="V12" s="1" t="str">
        <f t="shared" si="7"/>
        <v>2</v>
      </c>
      <c r="W12" s="21">
        <v>66</v>
      </c>
      <c r="X12" s="1" t="str">
        <f t="shared" si="8"/>
        <v>2.5</v>
      </c>
      <c r="Y12" s="61">
        <f t="shared" si="12"/>
        <v>2.685185185185185</v>
      </c>
      <c r="Z12" s="1" t="s">
        <v>803</v>
      </c>
      <c r="AA12" s="21">
        <v>0</v>
      </c>
      <c r="AB12" s="1" t="str">
        <f t="shared" si="9"/>
        <v>ร</v>
      </c>
      <c r="AC12" s="21">
        <v>76</v>
      </c>
      <c r="AD12" s="1" t="str">
        <f t="shared" si="10"/>
        <v>3.5</v>
      </c>
      <c r="AE12" s="46" t="s">
        <v>783</v>
      </c>
      <c r="AF12" s="46" t="s">
        <v>783</v>
      </c>
      <c r="AG12" s="9" t="s">
        <v>16</v>
      </c>
      <c r="AH12" s="46" t="s">
        <v>783</v>
      </c>
    </row>
    <row r="13" spans="1:34" ht="20.25" customHeight="1">
      <c r="A13" s="12">
        <v>9</v>
      </c>
      <c r="B13" s="1">
        <v>3783</v>
      </c>
      <c r="C13" s="2" t="s">
        <v>766</v>
      </c>
      <c r="D13" s="4" t="s">
        <v>46</v>
      </c>
      <c r="E13" s="21">
        <v>71</v>
      </c>
      <c r="F13" s="1" t="str">
        <f t="shared" si="11"/>
        <v>3</v>
      </c>
      <c r="G13" s="21">
        <v>73</v>
      </c>
      <c r="H13" s="1" t="str">
        <f t="shared" si="0"/>
        <v>3</v>
      </c>
      <c r="I13" s="21">
        <v>69</v>
      </c>
      <c r="J13" s="1" t="str">
        <f t="shared" si="1"/>
        <v>2.5</v>
      </c>
      <c r="K13" s="21">
        <v>66</v>
      </c>
      <c r="L13" s="1" t="str">
        <f t="shared" si="2"/>
        <v>2.5</v>
      </c>
      <c r="M13" s="21">
        <v>68</v>
      </c>
      <c r="N13" s="1" t="str">
        <f t="shared" si="3"/>
        <v>2.5</v>
      </c>
      <c r="O13" s="21">
        <v>78</v>
      </c>
      <c r="P13" s="1" t="str">
        <f t="shared" si="4"/>
        <v>3.5</v>
      </c>
      <c r="Q13" s="21">
        <v>69</v>
      </c>
      <c r="R13" s="1" t="str">
        <f t="shared" si="5"/>
        <v>2.5</v>
      </c>
      <c r="S13" s="21">
        <v>72</v>
      </c>
      <c r="T13" s="1" t="str">
        <f t="shared" si="6"/>
        <v>3</v>
      </c>
      <c r="U13" s="21">
        <v>53</v>
      </c>
      <c r="V13" s="1" t="str">
        <f t="shared" si="7"/>
        <v>1</v>
      </c>
      <c r="W13" s="21">
        <v>63</v>
      </c>
      <c r="X13" s="1" t="str">
        <f t="shared" si="8"/>
        <v>2</v>
      </c>
      <c r="Y13" s="61">
        <f t="shared" si="12"/>
        <v>2.314814814814815</v>
      </c>
      <c r="Z13" s="1" t="s">
        <v>803</v>
      </c>
      <c r="AA13" s="21">
        <v>81</v>
      </c>
      <c r="AB13" s="1" t="str">
        <f t="shared" si="9"/>
        <v>4</v>
      </c>
      <c r="AC13" s="21">
        <v>77</v>
      </c>
      <c r="AD13" s="1" t="str">
        <f t="shared" si="10"/>
        <v>3.5</v>
      </c>
      <c r="AE13" s="46" t="s">
        <v>783</v>
      </c>
      <c r="AF13" s="46" t="s">
        <v>783</v>
      </c>
      <c r="AG13" s="9" t="s">
        <v>798</v>
      </c>
      <c r="AH13" s="46" t="s">
        <v>783</v>
      </c>
    </row>
    <row r="14" spans="1:34" ht="20.25" customHeight="1">
      <c r="A14" s="12">
        <v>10</v>
      </c>
      <c r="B14" s="1">
        <v>3783</v>
      </c>
      <c r="C14" s="2" t="s">
        <v>391</v>
      </c>
      <c r="D14" s="4" t="s">
        <v>45</v>
      </c>
      <c r="E14" s="21">
        <v>58</v>
      </c>
      <c r="F14" s="1" t="str">
        <f t="shared" si="11"/>
        <v>1.5</v>
      </c>
      <c r="G14" s="21">
        <v>64</v>
      </c>
      <c r="H14" s="1" t="str">
        <f t="shared" si="0"/>
        <v>2</v>
      </c>
      <c r="I14" s="21">
        <v>45</v>
      </c>
      <c r="J14" s="1" t="str">
        <f t="shared" si="1"/>
        <v>0</v>
      </c>
      <c r="K14" s="21">
        <v>54</v>
      </c>
      <c r="L14" s="1" t="str">
        <f t="shared" si="2"/>
        <v>1</v>
      </c>
      <c r="M14" s="21">
        <v>57</v>
      </c>
      <c r="N14" s="1" t="str">
        <f t="shared" si="3"/>
        <v>1.5</v>
      </c>
      <c r="O14" s="21">
        <v>0</v>
      </c>
      <c r="P14" s="1" t="str">
        <f t="shared" si="4"/>
        <v>ร</v>
      </c>
      <c r="Q14" s="21">
        <v>54</v>
      </c>
      <c r="R14" s="1" t="str">
        <f t="shared" si="5"/>
        <v>1</v>
      </c>
      <c r="S14" s="21">
        <v>56</v>
      </c>
      <c r="T14" s="1" t="str">
        <f t="shared" si="6"/>
        <v>1.5</v>
      </c>
      <c r="U14" s="21">
        <v>32</v>
      </c>
      <c r="V14" s="1" t="str">
        <f t="shared" si="7"/>
        <v>0</v>
      </c>
      <c r="W14" s="21">
        <v>65</v>
      </c>
      <c r="X14" s="1" t="str">
        <f t="shared" si="8"/>
        <v>2.5</v>
      </c>
      <c r="Y14" s="61" t="e">
        <f t="shared" si="12"/>
        <v>#VALUE!</v>
      </c>
      <c r="Z14" s="1" t="s">
        <v>803</v>
      </c>
      <c r="AA14" s="21">
        <v>72</v>
      </c>
      <c r="AB14" s="1" t="str">
        <f t="shared" si="9"/>
        <v>3</v>
      </c>
      <c r="AC14" s="21">
        <v>76</v>
      </c>
      <c r="AD14" s="1" t="str">
        <f t="shared" si="10"/>
        <v>3.5</v>
      </c>
      <c r="AE14" s="46" t="s">
        <v>783</v>
      </c>
      <c r="AF14" s="46" t="s">
        <v>783</v>
      </c>
      <c r="AG14" s="9" t="s">
        <v>16</v>
      </c>
      <c r="AH14" s="46" t="s">
        <v>783</v>
      </c>
    </row>
    <row r="15" spans="1:34" ht="20.25" customHeight="1">
      <c r="A15" s="12">
        <v>11</v>
      </c>
      <c r="B15" s="1">
        <v>3784</v>
      </c>
      <c r="C15" s="2" t="s">
        <v>392</v>
      </c>
      <c r="D15" s="4" t="s">
        <v>45</v>
      </c>
      <c r="E15" s="21">
        <v>81</v>
      </c>
      <c r="F15" s="1" t="str">
        <f t="shared" si="11"/>
        <v>4</v>
      </c>
      <c r="G15" s="21">
        <v>87</v>
      </c>
      <c r="H15" s="1" t="str">
        <f t="shared" si="0"/>
        <v>4</v>
      </c>
      <c r="I15" s="21">
        <v>84</v>
      </c>
      <c r="J15" s="1" t="str">
        <f t="shared" si="1"/>
        <v>4</v>
      </c>
      <c r="K15" s="21">
        <v>92</v>
      </c>
      <c r="L15" s="1" t="str">
        <f t="shared" si="2"/>
        <v>4</v>
      </c>
      <c r="M15" s="21">
        <v>78</v>
      </c>
      <c r="N15" s="1" t="str">
        <f t="shared" si="3"/>
        <v>3.5</v>
      </c>
      <c r="O15" s="21">
        <v>85</v>
      </c>
      <c r="P15" s="1" t="str">
        <f t="shared" si="4"/>
        <v>4</v>
      </c>
      <c r="Q15" s="21">
        <v>78</v>
      </c>
      <c r="R15" s="1" t="str">
        <f t="shared" si="5"/>
        <v>3.5</v>
      </c>
      <c r="S15" s="21">
        <v>84</v>
      </c>
      <c r="T15" s="1" t="str">
        <f t="shared" si="6"/>
        <v>4</v>
      </c>
      <c r="U15" s="21">
        <v>88</v>
      </c>
      <c r="V15" s="1" t="str">
        <f t="shared" si="7"/>
        <v>4</v>
      </c>
      <c r="W15" s="21">
        <v>71</v>
      </c>
      <c r="X15" s="1" t="str">
        <f t="shared" si="8"/>
        <v>3</v>
      </c>
      <c r="Y15" s="61">
        <f t="shared" si="12"/>
        <v>3.5185185185185186</v>
      </c>
      <c r="Z15" s="1" t="s">
        <v>803</v>
      </c>
      <c r="AA15" s="21">
        <v>80</v>
      </c>
      <c r="AB15" s="1" t="str">
        <f t="shared" si="9"/>
        <v>4</v>
      </c>
      <c r="AC15" s="21">
        <v>75</v>
      </c>
      <c r="AD15" s="1" t="str">
        <f t="shared" si="10"/>
        <v>3.5</v>
      </c>
      <c r="AE15" s="46" t="s">
        <v>783</v>
      </c>
      <c r="AF15" s="46" t="s">
        <v>783</v>
      </c>
      <c r="AG15" s="9" t="s">
        <v>785</v>
      </c>
      <c r="AH15" s="46" t="s">
        <v>783</v>
      </c>
    </row>
    <row r="16" spans="1:34" ht="20.25" customHeight="1">
      <c r="A16" s="79">
        <v>12</v>
      </c>
      <c r="B16" s="74">
        <v>3785</v>
      </c>
      <c r="C16" s="75" t="s">
        <v>393</v>
      </c>
      <c r="D16" s="78" t="s">
        <v>46</v>
      </c>
      <c r="E16" s="76">
        <v>0</v>
      </c>
      <c r="F16" s="74" t="str">
        <f t="shared" si="11"/>
        <v>ร</v>
      </c>
      <c r="G16" s="76"/>
      <c r="H16" s="74" t="str">
        <f t="shared" si="0"/>
        <v>ร</v>
      </c>
      <c r="I16" s="76"/>
      <c r="J16" s="74" t="str">
        <f t="shared" si="1"/>
        <v>ร</v>
      </c>
      <c r="K16" s="76">
        <v>0</v>
      </c>
      <c r="L16" s="74" t="str">
        <f t="shared" si="2"/>
        <v>ร</v>
      </c>
      <c r="M16" s="76">
        <v>0</v>
      </c>
      <c r="N16" s="74" t="str">
        <f t="shared" si="3"/>
        <v>ร</v>
      </c>
      <c r="O16" s="76">
        <v>0</v>
      </c>
      <c r="P16" s="74" t="str">
        <f t="shared" si="4"/>
        <v>ร</v>
      </c>
      <c r="Q16" s="76">
        <v>40</v>
      </c>
      <c r="R16" s="74" t="str">
        <f t="shared" si="5"/>
        <v>0</v>
      </c>
      <c r="S16" s="76"/>
      <c r="T16" s="74" t="str">
        <f t="shared" si="6"/>
        <v>ร</v>
      </c>
      <c r="U16" s="76">
        <v>11</v>
      </c>
      <c r="V16" s="74" t="str">
        <f t="shared" si="7"/>
        <v>0</v>
      </c>
      <c r="W16" s="76"/>
      <c r="X16" s="74" t="str">
        <f t="shared" si="8"/>
        <v>ร</v>
      </c>
      <c r="Y16" s="77" t="e">
        <f t="shared" si="12"/>
        <v>#VALUE!</v>
      </c>
      <c r="Z16" s="74" t="s">
        <v>803</v>
      </c>
      <c r="AA16" s="76">
        <v>0</v>
      </c>
      <c r="AB16" s="74" t="str">
        <f t="shared" si="9"/>
        <v>ร</v>
      </c>
      <c r="AC16" s="76">
        <v>78</v>
      </c>
      <c r="AD16" s="74" t="str">
        <f t="shared" si="10"/>
        <v>3.5</v>
      </c>
      <c r="AE16" s="76" t="s">
        <v>783</v>
      </c>
      <c r="AF16" s="76" t="s">
        <v>784</v>
      </c>
      <c r="AG16" s="74" t="s">
        <v>798</v>
      </c>
      <c r="AH16" s="76" t="s">
        <v>783</v>
      </c>
    </row>
    <row r="17" spans="1:34" ht="20.25" customHeight="1">
      <c r="A17" s="12">
        <v>13</v>
      </c>
      <c r="B17" s="1">
        <v>3786</v>
      </c>
      <c r="C17" s="3" t="s">
        <v>394</v>
      </c>
      <c r="D17" s="4" t="s">
        <v>46</v>
      </c>
      <c r="E17" s="21">
        <v>0</v>
      </c>
      <c r="F17" s="1" t="str">
        <f t="shared" si="11"/>
        <v>ร</v>
      </c>
      <c r="G17" s="21">
        <v>63</v>
      </c>
      <c r="H17" s="1" t="str">
        <f t="shared" si="0"/>
        <v>2</v>
      </c>
      <c r="I17" s="21">
        <v>57</v>
      </c>
      <c r="J17" s="1" t="str">
        <f t="shared" si="1"/>
        <v>1.5</v>
      </c>
      <c r="K17" s="21">
        <v>54</v>
      </c>
      <c r="L17" s="1" t="str">
        <f t="shared" si="2"/>
        <v>1</v>
      </c>
      <c r="M17" s="21">
        <v>0</v>
      </c>
      <c r="N17" s="1" t="str">
        <f t="shared" si="3"/>
        <v>ร</v>
      </c>
      <c r="O17" s="21">
        <v>0</v>
      </c>
      <c r="P17" s="1" t="str">
        <f t="shared" si="4"/>
        <v>ร</v>
      </c>
      <c r="Q17" s="21">
        <v>53</v>
      </c>
      <c r="R17" s="1" t="str">
        <f t="shared" si="5"/>
        <v>1</v>
      </c>
      <c r="S17" s="21">
        <v>51</v>
      </c>
      <c r="T17" s="1" t="str">
        <f t="shared" si="6"/>
        <v>1</v>
      </c>
      <c r="U17" s="21">
        <v>33</v>
      </c>
      <c r="V17" s="1" t="str">
        <f t="shared" si="7"/>
        <v>0</v>
      </c>
      <c r="W17" s="21">
        <v>52</v>
      </c>
      <c r="X17" s="1" t="str">
        <f t="shared" si="8"/>
        <v>1</v>
      </c>
      <c r="Y17" s="61" t="e">
        <f t="shared" si="12"/>
        <v>#VALUE!</v>
      </c>
      <c r="Z17" s="1" t="s">
        <v>803</v>
      </c>
      <c r="AA17" s="21">
        <v>0</v>
      </c>
      <c r="AB17" s="1" t="str">
        <f t="shared" si="9"/>
        <v>ร</v>
      </c>
      <c r="AC17" s="21">
        <v>82</v>
      </c>
      <c r="AD17" s="1" t="str">
        <f t="shared" si="10"/>
        <v>4</v>
      </c>
      <c r="AE17" s="46" t="s">
        <v>783</v>
      </c>
      <c r="AF17" s="46" t="s">
        <v>783</v>
      </c>
      <c r="AG17" s="9" t="s">
        <v>797</v>
      </c>
      <c r="AH17" s="46" t="s">
        <v>783</v>
      </c>
    </row>
    <row r="18" spans="1:34" ht="20.25" customHeight="1">
      <c r="A18" s="12">
        <v>14</v>
      </c>
      <c r="B18" s="1">
        <v>3787</v>
      </c>
      <c r="C18" s="2" t="s">
        <v>395</v>
      </c>
      <c r="D18" s="4" t="s">
        <v>45</v>
      </c>
      <c r="E18" s="21">
        <v>80</v>
      </c>
      <c r="F18" s="1" t="str">
        <f t="shared" si="11"/>
        <v>4</v>
      </c>
      <c r="G18" s="21">
        <v>53</v>
      </c>
      <c r="H18" s="1" t="str">
        <f t="shared" si="0"/>
        <v>1</v>
      </c>
      <c r="I18" s="21">
        <v>65</v>
      </c>
      <c r="J18" s="1" t="str">
        <f t="shared" si="1"/>
        <v>2.5</v>
      </c>
      <c r="K18" s="21">
        <v>79</v>
      </c>
      <c r="L18" s="1" t="str">
        <f t="shared" si="2"/>
        <v>3.5</v>
      </c>
      <c r="M18" s="21">
        <v>66</v>
      </c>
      <c r="N18" s="1" t="str">
        <f t="shared" si="3"/>
        <v>2.5</v>
      </c>
      <c r="O18" s="21">
        <v>82</v>
      </c>
      <c r="P18" s="1" t="str">
        <f t="shared" si="4"/>
        <v>4</v>
      </c>
      <c r="Q18" s="21">
        <v>71</v>
      </c>
      <c r="R18" s="1" t="str">
        <f t="shared" si="5"/>
        <v>3</v>
      </c>
      <c r="S18" s="21">
        <v>78</v>
      </c>
      <c r="T18" s="1" t="str">
        <f t="shared" si="6"/>
        <v>3.5</v>
      </c>
      <c r="U18" s="21">
        <v>64</v>
      </c>
      <c r="V18" s="1" t="str">
        <f t="shared" si="7"/>
        <v>2</v>
      </c>
      <c r="W18" s="21">
        <v>92</v>
      </c>
      <c r="X18" s="1" t="str">
        <f t="shared" si="8"/>
        <v>4</v>
      </c>
      <c r="Y18" s="61">
        <f t="shared" si="12"/>
        <v>3.3703703703703702</v>
      </c>
      <c r="Z18" s="1" t="s">
        <v>803</v>
      </c>
      <c r="AA18" s="21">
        <v>76</v>
      </c>
      <c r="AB18" s="1" t="str">
        <f t="shared" si="9"/>
        <v>3.5</v>
      </c>
      <c r="AC18" s="21">
        <v>77</v>
      </c>
      <c r="AD18" s="1" t="str">
        <f t="shared" si="10"/>
        <v>3.5</v>
      </c>
      <c r="AE18" s="46" t="s">
        <v>783</v>
      </c>
      <c r="AF18" s="46" t="s">
        <v>783</v>
      </c>
      <c r="AG18" s="9" t="s">
        <v>16</v>
      </c>
      <c r="AH18" s="46" t="s">
        <v>783</v>
      </c>
    </row>
    <row r="19" spans="1:34" ht="20.25" customHeight="1">
      <c r="A19" s="12">
        <v>15</v>
      </c>
      <c r="B19" s="1">
        <v>3788</v>
      </c>
      <c r="C19" s="2" t="s">
        <v>396</v>
      </c>
      <c r="D19" s="4" t="s">
        <v>45</v>
      </c>
      <c r="E19" s="21">
        <v>76</v>
      </c>
      <c r="F19" s="1" t="str">
        <f t="shared" si="11"/>
        <v>3.5</v>
      </c>
      <c r="G19" s="21">
        <v>71</v>
      </c>
      <c r="H19" s="1" t="str">
        <f t="shared" si="0"/>
        <v>3</v>
      </c>
      <c r="I19" s="21">
        <v>63</v>
      </c>
      <c r="J19" s="1" t="str">
        <f t="shared" si="1"/>
        <v>2</v>
      </c>
      <c r="K19" s="21">
        <v>66</v>
      </c>
      <c r="L19" s="1" t="str">
        <f t="shared" si="2"/>
        <v>2.5</v>
      </c>
      <c r="M19" s="21">
        <v>71</v>
      </c>
      <c r="N19" s="1" t="str">
        <f t="shared" si="3"/>
        <v>3</v>
      </c>
      <c r="O19" s="21">
        <v>78</v>
      </c>
      <c r="P19" s="1" t="str">
        <f t="shared" si="4"/>
        <v>3.5</v>
      </c>
      <c r="Q19" s="21">
        <v>72</v>
      </c>
      <c r="R19" s="1" t="str">
        <f t="shared" si="5"/>
        <v>3</v>
      </c>
      <c r="S19" s="21">
        <v>78</v>
      </c>
      <c r="T19" s="1" t="str">
        <f t="shared" si="6"/>
        <v>3.5</v>
      </c>
      <c r="U19" s="21">
        <v>83</v>
      </c>
      <c r="V19" s="1" t="str">
        <f t="shared" si="7"/>
        <v>4</v>
      </c>
      <c r="W19" s="21">
        <v>73</v>
      </c>
      <c r="X19" s="1" t="str">
        <f t="shared" si="8"/>
        <v>3</v>
      </c>
      <c r="Y19" s="61">
        <f t="shared" si="12"/>
        <v>3.0555555555555554</v>
      </c>
      <c r="Z19" s="1" t="s">
        <v>803</v>
      </c>
      <c r="AA19" s="21">
        <v>74</v>
      </c>
      <c r="AB19" s="1" t="str">
        <f t="shared" si="9"/>
        <v>3</v>
      </c>
      <c r="AC19" s="21">
        <v>83</v>
      </c>
      <c r="AD19" s="1" t="str">
        <f t="shared" si="10"/>
        <v>4</v>
      </c>
      <c r="AE19" s="46" t="s">
        <v>783</v>
      </c>
      <c r="AF19" s="46" t="s">
        <v>783</v>
      </c>
      <c r="AG19" s="9" t="s">
        <v>16</v>
      </c>
      <c r="AH19" s="46" t="s">
        <v>783</v>
      </c>
    </row>
    <row r="20" spans="1:34" ht="20.25" customHeight="1">
      <c r="A20" s="12">
        <v>16</v>
      </c>
      <c r="B20" s="1">
        <v>3789</v>
      </c>
      <c r="C20" s="3" t="s">
        <v>397</v>
      </c>
      <c r="D20" s="4" t="s">
        <v>45</v>
      </c>
      <c r="E20" s="21">
        <v>57</v>
      </c>
      <c r="F20" s="1" t="str">
        <f t="shared" si="11"/>
        <v>1.5</v>
      </c>
      <c r="G20" s="21">
        <v>66</v>
      </c>
      <c r="H20" s="1" t="str">
        <f t="shared" si="0"/>
        <v>2.5</v>
      </c>
      <c r="I20" s="21">
        <v>52</v>
      </c>
      <c r="J20" s="1" t="str">
        <f t="shared" si="1"/>
        <v>1</v>
      </c>
      <c r="K20" s="21">
        <v>50</v>
      </c>
      <c r="L20" s="1" t="str">
        <f t="shared" si="2"/>
        <v>1</v>
      </c>
      <c r="M20" s="21">
        <v>55</v>
      </c>
      <c r="N20" s="1" t="str">
        <f t="shared" si="3"/>
        <v>1.5</v>
      </c>
      <c r="O20" s="21">
        <v>70</v>
      </c>
      <c r="P20" s="1" t="str">
        <f t="shared" si="4"/>
        <v>3</v>
      </c>
      <c r="Q20" s="21">
        <v>48</v>
      </c>
      <c r="R20" s="1" t="str">
        <f t="shared" si="5"/>
        <v>0</v>
      </c>
      <c r="S20" s="21">
        <v>47</v>
      </c>
      <c r="T20" s="1" t="str">
        <f t="shared" si="6"/>
        <v>0</v>
      </c>
      <c r="U20" s="21">
        <v>26</v>
      </c>
      <c r="V20" s="1" t="str">
        <f t="shared" si="7"/>
        <v>0</v>
      </c>
      <c r="W20" s="21">
        <v>65</v>
      </c>
      <c r="X20" s="1" t="str">
        <f t="shared" si="8"/>
        <v>2.5</v>
      </c>
      <c r="Y20" s="61">
        <f t="shared" si="12"/>
        <v>1.7777777777777777</v>
      </c>
      <c r="Z20" s="1" t="s">
        <v>803</v>
      </c>
      <c r="AA20" s="21">
        <v>0</v>
      </c>
      <c r="AB20" s="1" t="str">
        <f t="shared" si="9"/>
        <v>ร</v>
      </c>
      <c r="AC20" s="21">
        <v>77</v>
      </c>
      <c r="AD20" s="1" t="str">
        <f t="shared" si="10"/>
        <v>3.5</v>
      </c>
      <c r="AE20" s="46" t="s">
        <v>783</v>
      </c>
      <c r="AF20" s="46" t="s">
        <v>783</v>
      </c>
      <c r="AG20" s="9" t="s">
        <v>797</v>
      </c>
      <c r="AH20" s="46" t="s">
        <v>783</v>
      </c>
    </row>
    <row r="21" spans="1:34" ht="20.25" customHeight="1">
      <c r="A21" s="12">
        <v>17</v>
      </c>
      <c r="B21" s="1">
        <v>3790</v>
      </c>
      <c r="C21" s="3" t="s">
        <v>398</v>
      </c>
      <c r="D21" s="4" t="s">
        <v>45</v>
      </c>
      <c r="E21" s="21">
        <v>72</v>
      </c>
      <c r="F21" s="1" t="str">
        <f t="shared" si="11"/>
        <v>3</v>
      </c>
      <c r="G21" s="21">
        <v>68</v>
      </c>
      <c r="H21" s="1" t="str">
        <f t="shared" si="0"/>
        <v>2.5</v>
      </c>
      <c r="I21" s="21">
        <v>69</v>
      </c>
      <c r="J21" s="1" t="str">
        <f t="shared" si="1"/>
        <v>2.5</v>
      </c>
      <c r="K21" s="21">
        <v>68</v>
      </c>
      <c r="L21" s="1" t="str">
        <f t="shared" si="2"/>
        <v>2.5</v>
      </c>
      <c r="M21" s="21">
        <v>65</v>
      </c>
      <c r="N21" s="1" t="str">
        <f t="shared" si="3"/>
        <v>2.5</v>
      </c>
      <c r="O21" s="21">
        <v>75</v>
      </c>
      <c r="P21" s="1" t="str">
        <f t="shared" si="4"/>
        <v>3.5</v>
      </c>
      <c r="Q21" s="21">
        <v>59</v>
      </c>
      <c r="R21" s="1" t="str">
        <f t="shared" si="5"/>
        <v>1.5</v>
      </c>
      <c r="S21" s="21">
        <v>74</v>
      </c>
      <c r="T21" s="1" t="str">
        <f t="shared" si="6"/>
        <v>3</v>
      </c>
      <c r="U21" s="21">
        <v>43</v>
      </c>
      <c r="V21" s="1" t="str">
        <f t="shared" si="7"/>
        <v>0</v>
      </c>
      <c r="W21" s="21">
        <v>65</v>
      </c>
      <c r="X21" s="1" t="str">
        <f t="shared" si="8"/>
        <v>2.5</v>
      </c>
      <c r="Y21" s="61">
        <f t="shared" si="12"/>
        <v>2.388888888888889</v>
      </c>
      <c r="Z21" s="1" t="s">
        <v>801</v>
      </c>
      <c r="AA21" s="21">
        <v>64</v>
      </c>
      <c r="AB21" s="1" t="str">
        <f t="shared" si="9"/>
        <v>2</v>
      </c>
      <c r="AC21" s="21">
        <v>86</v>
      </c>
      <c r="AD21" s="1" t="str">
        <f t="shared" si="10"/>
        <v>4</v>
      </c>
      <c r="AE21" s="46" t="s">
        <v>783</v>
      </c>
      <c r="AF21" s="46" t="s">
        <v>783</v>
      </c>
      <c r="AG21" s="9" t="s">
        <v>798</v>
      </c>
      <c r="AH21" s="46" t="s">
        <v>783</v>
      </c>
    </row>
    <row r="22" spans="1:34" ht="20.25" customHeight="1">
      <c r="A22" s="12">
        <v>18</v>
      </c>
      <c r="B22" s="1">
        <v>3791</v>
      </c>
      <c r="C22" s="2" t="s">
        <v>399</v>
      </c>
      <c r="D22" s="4" t="s">
        <v>45</v>
      </c>
      <c r="E22" s="21">
        <v>76</v>
      </c>
      <c r="F22" s="1" t="str">
        <f t="shared" si="11"/>
        <v>3.5</v>
      </c>
      <c r="G22" s="21">
        <v>75</v>
      </c>
      <c r="H22" s="1" t="str">
        <f t="shared" si="0"/>
        <v>3.5</v>
      </c>
      <c r="I22" s="21">
        <v>73</v>
      </c>
      <c r="J22" s="1" t="str">
        <f t="shared" si="1"/>
        <v>3</v>
      </c>
      <c r="K22" s="21">
        <v>75</v>
      </c>
      <c r="L22" s="1" t="str">
        <f t="shared" si="2"/>
        <v>3.5</v>
      </c>
      <c r="M22" s="21">
        <v>74</v>
      </c>
      <c r="N22" s="1" t="str">
        <f t="shared" si="3"/>
        <v>3</v>
      </c>
      <c r="O22" s="21">
        <v>77</v>
      </c>
      <c r="P22" s="1" t="str">
        <f t="shared" si="4"/>
        <v>3.5</v>
      </c>
      <c r="Q22" s="21">
        <v>76</v>
      </c>
      <c r="R22" s="1" t="str">
        <f t="shared" si="5"/>
        <v>3.5</v>
      </c>
      <c r="S22" s="21">
        <v>82</v>
      </c>
      <c r="T22" s="1" t="str">
        <f t="shared" si="6"/>
        <v>4</v>
      </c>
      <c r="U22" s="21">
        <v>81</v>
      </c>
      <c r="V22" s="1" t="str">
        <f t="shared" si="7"/>
        <v>4</v>
      </c>
      <c r="W22" s="21">
        <v>73</v>
      </c>
      <c r="X22" s="1" t="str">
        <f t="shared" si="8"/>
        <v>3</v>
      </c>
      <c r="Y22" s="61">
        <f t="shared" si="12"/>
        <v>3.2777777777777777</v>
      </c>
      <c r="Z22" s="1" t="s">
        <v>801</v>
      </c>
      <c r="AA22" s="21">
        <v>80</v>
      </c>
      <c r="AB22" s="1" t="str">
        <f t="shared" si="9"/>
        <v>4</v>
      </c>
      <c r="AC22" s="21">
        <v>81</v>
      </c>
      <c r="AD22" s="1" t="str">
        <f t="shared" si="10"/>
        <v>4</v>
      </c>
      <c r="AE22" s="46" t="s">
        <v>783</v>
      </c>
      <c r="AF22" s="46" t="s">
        <v>783</v>
      </c>
      <c r="AG22" s="9" t="s">
        <v>16</v>
      </c>
      <c r="AH22" s="46" t="s">
        <v>783</v>
      </c>
    </row>
    <row r="23" spans="1:34" ht="20.25" customHeight="1">
      <c r="A23" s="12">
        <v>19</v>
      </c>
      <c r="B23" s="1">
        <v>3792</v>
      </c>
      <c r="C23" s="3" t="s">
        <v>400</v>
      </c>
      <c r="D23" s="4" t="s">
        <v>46</v>
      </c>
      <c r="E23" s="21">
        <v>71</v>
      </c>
      <c r="F23" s="1" t="str">
        <f t="shared" si="11"/>
        <v>3</v>
      </c>
      <c r="G23" s="21">
        <v>73</v>
      </c>
      <c r="H23" s="1" t="str">
        <f t="shared" si="0"/>
        <v>3</v>
      </c>
      <c r="I23" s="21">
        <v>71</v>
      </c>
      <c r="J23" s="1" t="str">
        <f t="shared" si="1"/>
        <v>3</v>
      </c>
      <c r="K23" s="21">
        <v>71</v>
      </c>
      <c r="L23" s="1" t="str">
        <f t="shared" si="2"/>
        <v>3</v>
      </c>
      <c r="M23" s="21">
        <v>71</v>
      </c>
      <c r="N23" s="1" t="str">
        <f t="shared" si="3"/>
        <v>3</v>
      </c>
      <c r="O23" s="21">
        <v>75</v>
      </c>
      <c r="P23" s="1" t="str">
        <f t="shared" si="4"/>
        <v>3.5</v>
      </c>
      <c r="Q23" s="21">
        <v>65</v>
      </c>
      <c r="R23" s="1" t="str">
        <f t="shared" si="5"/>
        <v>2.5</v>
      </c>
      <c r="S23" s="21">
        <v>80</v>
      </c>
      <c r="T23" s="1" t="str">
        <f t="shared" si="6"/>
        <v>4</v>
      </c>
      <c r="U23" s="21">
        <v>66</v>
      </c>
      <c r="V23" s="1" t="str">
        <f t="shared" si="7"/>
        <v>2.5</v>
      </c>
      <c r="W23" s="21">
        <v>80</v>
      </c>
      <c r="X23" s="1" t="str">
        <f t="shared" si="8"/>
        <v>4</v>
      </c>
      <c r="Y23" s="61">
        <f t="shared" si="12"/>
        <v>3.4444444444444446</v>
      </c>
      <c r="Z23" s="1" t="s">
        <v>801</v>
      </c>
      <c r="AA23" s="21">
        <v>66</v>
      </c>
      <c r="AB23" s="1" t="str">
        <f t="shared" si="9"/>
        <v>2.5</v>
      </c>
      <c r="AC23" s="21">
        <v>78</v>
      </c>
      <c r="AD23" s="1" t="str">
        <f t="shared" si="10"/>
        <v>3.5</v>
      </c>
      <c r="AE23" s="46" t="s">
        <v>783</v>
      </c>
      <c r="AF23" s="46" t="s">
        <v>783</v>
      </c>
      <c r="AG23" s="9" t="s">
        <v>16</v>
      </c>
      <c r="AH23" s="46" t="s">
        <v>783</v>
      </c>
    </row>
    <row r="24" spans="1:34" ht="20.25" customHeight="1">
      <c r="A24" s="12">
        <v>20</v>
      </c>
      <c r="B24" s="1">
        <v>3793</v>
      </c>
      <c r="C24" s="3" t="s">
        <v>401</v>
      </c>
      <c r="D24" s="4" t="s">
        <v>45</v>
      </c>
      <c r="E24" s="21">
        <v>72</v>
      </c>
      <c r="F24" s="1" t="str">
        <f t="shared" si="11"/>
        <v>3</v>
      </c>
      <c r="G24" s="21">
        <v>66</v>
      </c>
      <c r="H24" s="1" t="str">
        <f t="shared" si="0"/>
        <v>2.5</v>
      </c>
      <c r="I24" s="21">
        <v>72</v>
      </c>
      <c r="J24" s="1" t="str">
        <f t="shared" si="1"/>
        <v>3</v>
      </c>
      <c r="K24" s="21">
        <v>76</v>
      </c>
      <c r="L24" s="1" t="str">
        <f t="shared" si="2"/>
        <v>3.5</v>
      </c>
      <c r="M24" s="21">
        <v>62</v>
      </c>
      <c r="N24" s="1" t="str">
        <f t="shared" si="3"/>
        <v>2</v>
      </c>
      <c r="O24" s="21">
        <v>75</v>
      </c>
      <c r="P24" s="1" t="str">
        <f t="shared" si="4"/>
        <v>3.5</v>
      </c>
      <c r="Q24" s="21">
        <v>63</v>
      </c>
      <c r="R24" s="1" t="str">
        <f t="shared" si="5"/>
        <v>2</v>
      </c>
      <c r="S24" s="21">
        <v>71</v>
      </c>
      <c r="T24" s="1" t="str">
        <f t="shared" si="6"/>
        <v>3</v>
      </c>
      <c r="U24" s="21">
        <v>56</v>
      </c>
      <c r="V24" s="1" t="str">
        <f t="shared" si="7"/>
        <v>1.5</v>
      </c>
      <c r="W24" s="21">
        <v>65</v>
      </c>
      <c r="X24" s="1" t="str">
        <f t="shared" si="8"/>
        <v>2.5</v>
      </c>
      <c r="Y24" s="61">
        <f t="shared" si="12"/>
        <v>2.611111111111111</v>
      </c>
      <c r="Z24" s="1" t="s">
        <v>801</v>
      </c>
      <c r="AA24" s="21">
        <v>60</v>
      </c>
      <c r="AB24" s="1" t="str">
        <f t="shared" si="9"/>
        <v>2</v>
      </c>
      <c r="AC24" s="21">
        <v>77</v>
      </c>
      <c r="AD24" s="1" t="str">
        <f t="shared" si="10"/>
        <v>3.5</v>
      </c>
      <c r="AE24" s="46" t="s">
        <v>783</v>
      </c>
      <c r="AF24" s="46" t="s">
        <v>783</v>
      </c>
      <c r="AG24" s="9" t="s">
        <v>16</v>
      </c>
      <c r="AH24" s="46" t="s">
        <v>783</v>
      </c>
    </row>
    <row r="25" spans="1:34" ht="20.25" customHeight="1">
      <c r="A25" s="12">
        <v>21</v>
      </c>
      <c r="B25" s="1">
        <v>3794</v>
      </c>
      <c r="C25" s="2" t="s">
        <v>402</v>
      </c>
      <c r="D25" s="4" t="s">
        <v>45</v>
      </c>
      <c r="E25" s="21">
        <v>70</v>
      </c>
      <c r="F25" s="1" t="str">
        <f t="shared" si="11"/>
        <v>3</v>
      </c>
      <c r="G25" s="21">
        <v>60</v>
      </c>
      <c r="H25" s="1" t="str">
        <f t="shared" si="0"/>
        <v>2</v>
      </c>
      <c r="I25" s="21">
        <v>70</v>
      </c>
      <c r="J25" s="1" t="str">
        <f t="shared" si="1"/>
        <v>3</v>
      </c>
      <c r="K25" s="21">
        <v>73</v>
      </c>
      <c r="L25" s="1" t="str">
        <f t="shared" si="2"/>
        <v>3</v>
      </c>
      <c r="M25" s="21">
        <v>66</v>
      </c>
      <c r="N25" s="1" t="str">
        <f t="shared" si="3"/>
        <v>2.5</v>
      </c>
      <c r="O25" s="21">
        <v>77</v>
      </c>
      <c r="P25" s="1" t="str">
        <f t="shared" si="4"/>
        <v>3.5</v>
      </c>
      <c r="Q25" s="21">
        <v>63</v>
      </c>
      <c r="R25" s="1" t="str">
        <f t="shared" si="5"/>
        <v>2</v>
      </c>
      <c r="S25" s="21">
        <v>71</v>
      </c>
      <c r="T25" s="1" t="str">
        <f t="shared" si="6"/>
        <v>3</v>
      </c>
      <c r="U25" s="21">
        <v>52</v>
      </c>
      <c r="V25" s="1" t="str">
        <f t="shared" si="7"/>
        <v>1</v>
      </c>
      <c r="W25" s="21">
        <v>67</v>
      </c>
      <c r="X25" s="1" t="str">
        <f t="shared" si="8"/>
        <v>2.5</v>
      </c>
      <c r="Y25" s="61">
        <f t="shared" si="12"/>
        <v>2.5185185185185186</v>
      </c>
      <c r="Z25" s="1" t="s">
        <v>801</v>
      </c>
      <c r="AA25" s="21">
        <v>63</v>
      </c>
      <c r="AB25" s="1" t="str">
        <f t="shared" si="9"/>
        <v>2</v>
      </c>
      <c r="AC25" s="21">
        <v>76</v>
      </c>
      <c r="AD25" s="1" t="str">
        <f t="shared" si="10"/>
        <v>3.5</v>
      </c>
      <c r="AE25" s="46" t="s">
        <v>783</v>
      </c>
      <c r="AF25" s="46" t="s">
        <v>783</v>
      </c>
      <c r="AG25" s="9" t="s">
        <v>16</v>
      </c>
      <c r="AH25" s="46" t="s">
        <v>783</v>
      </c>
    </row>
    <row r="26" spans="1:34" ht="20.25" customHeight="1">
      <c r="A26" s="12">
        <v>22</v>
      </c>
      <c r="B26" s="1">
        <v>3795</v>
      </c>
      <c r="C26" s="3" t="s">
        <v>403</v>
      </c>
      <c r="D26" s="4" t="s">
        <v>171</v>
      </c>
      <c r="E26" s="21">
        <v>70</v>
      </c>
      <c r="F26" s="1" t="str">
        <f t="shared" si="11"/>
        <v>3</v>
      </c>
      <c r="G26" s="21">
        <v>74</v>
      </c>
      <c r="H26" s="1" t="str">
        <f t="shared" si="0"/>
        <v>3</v>
      </c>
      <c r="I26" s="21">
        <v>78</v>
      </c>
      <c r="J26" s="1" t="str">
        <f t="shared" si="1"/>
        <v>3.5</v>
      </c>
      <c r="K26" s="21">
        <v>91</v>
      </c>
      <c r="L26" s="1" t="str">
        <f t="shared" si="2"/>
        <v>4</v>
      </c>
      <c r="M26" s="21">
        <v>70</v>
      </c>
      <c r="N26" s="1" t="str">
        <f t="shared" si="3"/>
        <v>3</v>
      </c>
      <c r="O26" s="21">
        <v>73</v>
      </c>
      <c r="P26" s="1" t="str">
        <f t="shared" si="4"/>
        <v>3</v>
      </c>
      <c r="Q26" s="21">
        <v>62</v>
      </c>
      <c r="R26" s="1" t="str">
        <f t="shared" si="5"/>
        <v>2</v>
      </c>
      <c r="S26" s="21">
        <v>63</v>
      </c>
      <c r="T26" s="1" t="str">
        <f t="shared" si="6"/>
        <v>2</v>
      </c>
      <c r="U26" s="21">
        <v>52</v>
      </c>
      <c r="V26" s="1" t="str">
        <f t="shared" si="7"/>
        <v>1</v>
      </c>
      <c r="W26" s="21">
        <v>70</v>
      </c>
      <c r="X26" s="1" t="str">
        <f t="shared" si="8"/>
        <v>3</v>
      </c>
      <c r="Y26" s="61">
        <f t="shared" si="12"/>
        <v>2.888888888888889</v>
      </c>
      <c r="Z26" s="1" t="s">
        <v>801</v>
      </c>
      <c r="AA26" s="21">
        <v>65</v>
      </c>
      <c r="AB26" s="1" t="str">
        <f t="shared" si="9"/>
        <v>2.5</v>
      </c>
      <c r="AC26" s="21">
        <v>78</v>
      </c>
      <c r="AD26" s="1" t="str">
        <f t="shared" si="10"/>
        <v>3.5</v>
      </c>
      <c r="AE26" s="46" t="s">
        <v>783</v>
      </c>
      <c r="AF26" s="46" t="s">
        <v>783</v>
      </c>
      <c r="AG26" s="9" t="s">
        <v>87</v>
      </c>
      <c r="AH26" s="46" t="s">
        <v>783</v>
      </c>
    </row>
    <row r="27" spans="1:34" s="24" customFormat="1" ht="20.25" customHeight="1">
      <c r="A27" s="12">
        <v>23</v>
      </c>
      <c r="B27" s="1">
        <v>3796</v>
      </c>
      <c r="C27" s="2" t="s">
        <v>404</v>
      </c>
      <c r="D27" s="4" t="s">
        <v>171</v>
      </c>
      <c r="E27" s="21">
        <v>70</v>
      </c>
      <c r="F27" s="1" t="str">
        <f t="shared" si="11"/>
        <v>3</v>
      </c>
      <c r="G27" s="21">
        <v>76</v>
      </c>
      <c r="H27" s="1" t="str">
        <f t="shared" si="0"/>
        <v>3.5</v>
      </c>
      <c r="I27" s="21">
        <v>75</v>
      </c>
      <c r="J27" s="1" t="str">
        <f t="shared" si="1"/>
        <v>3.5</v>
      </c>
      <c r="K27" s="21">
        <v>70</v>
      </c>
      <c r="L27" s="1" t="str">
        <f t="shared" si="2"/>
        <v>3</v>
      </c>
      <c r="M27" s="21">
        <v>74</v>
      </c>
      <c r="N27" s="1" t="str">
        <f t="shared" si="3"/>
        <v>3</v>
      </c>
      <c r="O27" s="21">
        <v>74</v>
      </c>
      <c r="P27" s="1" t="str">
        <f t="shared" si="4"/>
        <v>3</v>
      </c>
      <c r="Q27" s="21">
        <v>57</v>
      </c>
      <c r="R27" s="1" t="str">
        <f t="shared" si="5"/>
        <v>1.5</v>
      </c>
      <c r="S27" s="21">
        <v>70</v>
      </c>
      <c r="T27" s="1" t="str">
        <f t="shared" si="6"/>
        <v>3</v>
      </c>
      <c r="U27" s="21">
        <v>53</v>
      </c>
      <c r="V27" s="1" t="str">
        <f t="shared" si="7"/>
        <v>1</v>
      </c>
      <c r="W27" s="21">
        <v>72</v>
      </c>
      <c r="X27" s="1" t="str">
        <f t="shared" si="8"/>
        <v>3</v>
      </c>
      <c r="Y27" s="61">
        <f t="shared" si="12"/>
        <v>2.8703703703703702</v>
      </c>
      <c r="Z27" s="1" t="s">
        <v>801</v>
      </c>
      <c r="AA27" s="21">
        <v>68</v>
      </c>
      <c r="AB27" s="1" t="str">
        <f t="shared" si="9"/>
        <v>2.5</v>
      </c>
      <c r="AC27" s="21">
        <v>82</v>
      </c>
      <c r="AD27" s="1" t="str">
        <f t="shared" si="10"/>
        <v>4</v>
      </c>
      <c r="AE27" s="46" t="s">
        <v>783</v>
      </c>
      <c r="AF27" s="46" t="s">
        <v>783</v>
      </c>
      <c r="AG27" s="9" t="s">
        <v>87</v>
      </c>
      <c r="AH27" s="46" t="s">
        <v>783</v>
      </c>
    </row>
    <row r="28" spans="1:34" ht="20.25" customHeight="1">
      <c r="A28" s="12">
        <v>24</v>
      </c>
      <c r="B28" s="1">
        <v>3797</v>
      </c>
      <c r="C28" s="3" t="s">
        <v>405</v>
      </c>
      <c r="D28" s="4" t="s">
        <v>172</v>
      </c>
      <c r="E28" s="21">
        <v>77</v>
      </c>
      <c r="F28" s="1" t="str">
        <f t="shared" si="11"/>
        <v>3.5</v>
      </c>
      <c r="G28" s="21">
        <v>83</v>
      </c>
      <c r="H28" s="1" t="str">
        <f t="shared" si="0"/>
        <v>4</v>
      </c>
      <c r="I28" s="21">
        <v>72</v>
      </c>
      <c r="J28" s="1" t="str">
        <f t="shared" si="1"/>
        <v>3</v>
      </c>
      <c r="K28" s="21">
        <v>79</v>
      </c>
      <c r="L28" s="1" t="str">
        <f t="shared" si="2"/>
        <v>3.5</v>
      </c>
      <c r="M28" s="21">
        <v>71</v>
      </c>
      <c r="N28" s="1" t="str">
        <f t="shared" si="3"/>
        <v>3</v>
      </c>
      <c r="O28" s="21">
        <v>80</v>
      </c>
      <c r="P28" s="1" t="str">
        <f t="shared" si="4"/>
        <v>4</v>
      </c>
      <c r="Q28" s="21">
        <v>68</v>
      </c>
      <c r="R28" s="1" t="str">
        <f t="shared" si="5"/>
        <v>2.5</v>
      </c>
      <c r="S28" s="21">
        <v>68</v>
      </c>
      <c r="T28" s="1" t="str">
        <f t="shared" si="6"/>
        <v>2.5</v>
      </c>
      <c r="U28" s="21">
        <v>63</v>
      </c>
      <c r="V28" s="1" t="str">
        <f t="shared" si="7"/>
        <v>2</v>
      </c>
      <c r="W28" s="21">
        <v>90</v>
      </c>
      <c r="X28" s="1" t="str">
        <f t="shared" si="8"/>
        <v>4</v>
      </c>
      <c r="Y28" s="61">
        <f t="shared" si="12"/>
        <v>3.537037037037037</v>
      </c>
      <c r="Z28" s="1" t="s">
        <v>801</v>
      </c>
      <c r="AA28" s="21">
        <v>76</v>
      </c>
      <c r="AB28" s="1" t="str">
        <f t="shared" si="9"/>
        <v>3.5</v>
      </c>
      <c r="AC28" s="21">
        <v>81</v>
      </c>
      <c r="AD28" s="1" t="str">
        <f t="shared" si="10"/>
        <v>4</v>
      </c>
      <c r="AE28" s="46" t="s">
        <v>783</v>
      </c>
      <c r="AF28" s="46" t="s">
        <v>783</v>
      </c>
      <c r="AG28" s="9" t="s">
        <v>87</v>
      </c>
      <c r="AH28" s="46" t="s">
        <v>783</v>
      </c>
    </row>
    <row r="29" spans="1:34" ht="20.25" customHeight="1">
      <c r="A29" s="12">
        <v>25</v>
      </c>
      <c r="B29" s="1">
        <v>3798</v>
      </c>
      <c r="C29" s="3" t="s">
        <v>406</v>
      </c>
      <c r="D29" s="4" t="s">
        <v>172</v>
      </c>
      <c r="E29" s="21">
        <v>0</v>
      </c>
      <c r="F29" s="1" t="str">
        <f t="shared" si="11"/>
        <v>ร</v>
      </c>
      <c r="G29" s="21">
        <v>34</v>
      </c>
      <c r="H29" s="1" t="str">
        <f t="shared" si="0"/>
        <v>0</v>
      </c>
      <c r="I29" s="21">
        <v>32</v>
      </c>
      <c r="J29" s="1" t="str">
        <f t="shared" si="1"/>
        <v>0</v>
      </c>
      <c r="K29" s="21">
        <v>56</v>
      </c>
      <c r="L29" s="1" t="str">
        <f t="shared" si="2"/>
        <v>1.5</v>
      </c>
      <c r="M29" s="21">
        <v>0</v>
      </c>
      <c r="N29" s="1" t="str">
        <f t="shared" si="3"/>
        <v>ร</v>
      </c>
      <c r="O29" s="21">
        <v>0</v>
      </c>
      <c r="P29" s="1" t="str">
        <f t="shared" si="4"/>
        <v>ร</v>
      </c>
      <c r="Q29" s="21">
        <v>48</v>
      </c>
      <c r="R29" s="1" t="str">
        <f t="shared" si="5"/>
        <v>0</v>
      </c>
      <c r="S29" s="21">
        <v>31</v>
      </c>
      <c r="T29" s="1" t="str">
        <f t="shared" si="6"/>
        <v>0</v>
      </c>
      <c r="U29" s="21">
        <v>25</v>
      </c>
      <c r="V29" s="1" t="str">
        <f t="shared" si="7"/>
        <v>0</v>
      </c>
      <c r="W29" s="21">
        <v>70</v>
      </c>
      <c r="X29" s="1" t="str">
        <f t="shared" si="8"/>
        <v>3</v>
      </c>
      <c r="Y29" s="61" t="e">
        <f t="shared" si="12"/>
        <v>#VALUE!</v>
      </c>
      <c r="Z29" s="1" t="s">
        <v>801</v>
      </c>
      <c r="AA29" s="21">
        <v>64</v>
      </c>
      <c r="AB29" s="1" t="str">
        <f t="shared" si="9"/>
        <v>2</v>
      </c>
      <c r="AC29" s="21">
        <v>78</v>
      </c>
      <c r="AD29" s="1" t="str">
        <f t="shared" si="10"/>
        <v>3.5</v>
      </c>
      <c r="AE29" s="46" t="s">
        <v>783</v>
      </c>
      <c r="AF29" s="46" t="s">
        <v>783</v>
      </c>
      <c r="AG29" s="9" t="s">
        <v>87</v>
      </c>
      <c r="AH29" s="46" t="s">
        <v>783</v>
      </c>
    </row>
    <row r="30" spans="1:34" ht="20.25" customHeight="1">
      <c r="A30" s="12">
        <v>26</v>
      </c>
      <c r="B30" s="1">
        <v>3800</v>
      </c>
      <c r="C30" s="2" t="s">
        <v>407</v>
      </c>
      <c r="D30" s="4" t="s">
        <v>172</v>
      </c>
      <c r="E30" s="21">
        <v>0</v>
      </c>
      <c r="F30" s="1" t="str">
        <f t="shared" si="11"/>
        <v>ร</v>
      </c>
      <c r="G30" s="21">
        <v>0</v>
      </c>
      <c r="H30" s="1" t="str">
        <f t="shared" si="0"/>
        <v>ร</v>
      </c>
      <c r="I30" s="21">
        <v>0</v>
      </c>
      <c r="J30" s="1" t="str">
        <f t="shared" si="1"/>
        <v>ร</v>
      </c>
      <c r="K30" s="21">
        <v>0</v>
      </c>
      <c r="L30" s="1" t="str">
        <f t="shared" si="2"/>
        <v>ร</v>
      </c>
      <c r="M30" s="21">
        <v>0</v>
      </c>
      <c r="N30" s="1" t="str">
        <f t="shared" si="3"/>
        <v>ร</v>
      </c>
      <c r="O30" s="21">
        <v>0</v>
      </c>
      <c r="P30" s="1" t="str">
        <f t="shared" si="4"/>
        <v>ร</v>
      </c>
      <c r="Q30" s="21">
        <v>39</v>
      </c>
      <c r="R30" s="1" t="str">
        <f t="shared" si="5"/>
        <v>0</v>
      </c>
      <c r="S30" s="21">
        <v>0</v>
      </c>
      <c r="T30" s="1" t="str">
        <f t="shared" si="6"/>
        <v>ร</v>
      </c>
      <c r="U30" s="21">
        <v>9</v>
      </c>
      <c r="V30" s="1" t="str">
        <f t="shared" si="7"/>
        <v>0</v>
      </c>
      <c r="W30" s="21">
        <v>0</v>
      </c>
      <c r="X30" s="1" t="str">
        <f t="shared" si="8"/>
        <v>ร</v>
      </c>
      <c r="Y30" s="61" t="e">
        <f t="shared" si="12"/>
        <v>#VALUE!</v>
      </c>
      <c r="Z30" s="1" t="s">
        <v>801</v>
      </c>
      <c r="AA30" s="21">
        <v>60</v>
      </c>
      <c r="AB30" s="1" t="str">
        <f t="shared" si="9"/>
        <v>2</v>
      </c>
      <c r="AC30" s="21">
        <v>77</v>
      </c>
      <c r="AD30" s="1" t="str">
        <f t="shared" si="10"/>
        <v>3.5</v>
      </c>
      <c r="AE30" s="46" t="s">
        <v>783</v>
      </c>
      <c r="AF30" s="46" t="s">
        <v>784</v>
      </c>
      <c r="AG30" s="9" t="s">
        <v>87</v>
      </c>
      <c r="AH30" s="46" t="s">
        <v>783</v>
      </c>
    </row>
    <row r="31" spans="1:34" ht="20.25" customHeight="1">
      <c r="A31" s="12">
        <v>27</v>
      </c>
      <c r="B31" s="1">
        <v>3801</v>
      </c>
      <c r="C31" s="3" t="s">
        <v>408</v>
      </c>
      <c r="D31" s="4" t="s">
        <v>620</v>
      </c>
      <c r="E31" s="21">
        <v>57</v>
      </c>
      <c r="F31" s="1" t="str">
        <f t="shared" si="11"/>
        <v>1.5</v>
      </c>
      <c r="G31" s="21">
        <v>87</v>
      </c>
      <c r="H31" s="1" t="str">
        <f t="shared" si="0"/>
        <v>4</v>
      </c>
      <c r="I31" s="21">
        <v>53</v>
      </c>
      <c r="J31" s="1" t="str">
        <f t="shared" si="1"/>
        <v>1</v>
      </c>
      <c r="K31" s="21">
        <v>73</v>
      </c>
      <c r="L31" s="1" t="str">
        <f t="shared" si="2"/>
        <v>3</v>
      </c>
      <c r="M31" s="21">
        <v>60</v>
      </c>
      <c r="N31" s="1" t="str">
        <f t="shared" si="3"/>
        <v>2</v>
      </c>
      <c r="O31" s="21">
        <v>76</v>
      </c>
      <c r="P31" s="1" t="str">
        <f t="shared" si="4"/>
        <v>3.5</v>
      </c>
      <c r="Q31" s="21">
        <v>59</v>
      </c>
      <c r="R31" s="1" t="str">
        <f t="shared" si="5"/>
        <v>1.5</v>
      </c>
      <c r="S31" s="21">
        <v>42</v>
      </c>
      <c r="T31" s="1" t="str">
        <f t="shared" si="6"/>
        <v>0</v>
      </c>
      <c r="U31" s="21">
        <v>86</v>
      </c>
      <c r="V31" s="1" t="str">
        <f t="shared" si="7"/>
        <v>4</v>
      </c>
      <c r="W31" s="21">
        <v>70</v>
      </c>
      <c r="X31" s="1" t="str">
        <f t="shared" si="8"/>
        <v>3</v>
      </c>
      <c r="Y31" s="61">
        <f t="shared" si="12"/>
        <v>2.6481481481481484</v>
      </c>
      <c r="Z31" s="1" t="s">
        <v>801</v>
      </c>
      <c r="AA31" s="21">
        <v>63</v>
      </c>
      <c r="AB31" s="1" t="str">
        <f t="shared" si="9"/>
        <v>2</v>
      </c>
      <c r="AC31" s="21">
        <v>82</v>
      </c>
      <c r="AD31" s="1" t="str">
        <f t="shared" si="10"/>
        <v>4</v>
      </c>
      <c r="AE31" s="46" t="s">
        <v>783</v>
      </c>
      <c r="AF31" s="46" t="s">
        <v>783</v>
      </c>
      <c r="AG31" s="9" t="s">
        <v>797</v>
      </c>
      <c r="AH31" s="46" t="s">
        <v>783</v>
      </c>
    </row>
    <row r="32" spans="1:34" ht="20.25" customHeight="1">
      <c r="A32" s="12">
        <v>28</v>
      </c>
      <c r="B32" s="1">
        <v>3802</v>
      </c>
      <c r="C32" s="3" t="s">
        <v>409</v>
      </c>
      <c r="D32" s="4" t="s">
        <v>172</v>
      </c>
      <c r="E32" s="21">
        <v>64</v>
      </c>
      <c r="F32" s="1" t="str">
        <f t="shared" si="11"/>
        <v>2</v>
      </c>
      <c r="G32" s="21">
        <v>70</v>
      </c>
      <c r="H32" s="1" t="str">
        <f t="shared" si="0"/>
        <v>3</v>
      </c>
      <c r="I32" s="21">
        <v>67</v>
      </c>
      <c r="J32" s="1" t="str">
        <f t="shared" si="1"/>
        <v>2.5</v>
      </c>
      <c r="K32" s="21">
        <v>71</v>
      </c>
      <c r="L32" s="1" t="str">
        <f t="shared" si="2"/>
        <v>3</v>
      </c>
      <c r="M32" s="21">
        <v>66</v>
      </c>
      <c r="N32" s="1" t="str">
        <f t="shared" si="3"/>
        <v>2.5</v>
      </c>
      <c r="O32" s="21">
        <v>73</v>
      </c>
      <c r="P32" s="1" t="str">
        <f t="shared" si="4"/>
        <v>3</v>
      </c>
      <c r="Q32" s="21">
        <v>65</v>
      </c>
      <c r="R32" s="1" t="str">
        <f t="shared" si="5"/>
        <v>2.5</v>
      </c>
      <c r="S32" s="21">
        <v>50</v>
      </c>
      <c r="T32" s="1" t="str">
        <f t="shared" si="6"/>
        <v>1</v>
      </c>
      <c r="U32" s="21">
        <v>44</v>
      </c>
      <c r="V32" s="1" t="str">
        <f t="shared" si="7"/>
        <v>0</v>
      </c>
      <c r="W32" s="21">
        <v>80</v>
      </c>
      <c r="X32" s="1" t="str">
        <f t="shared" si="8"/>
        <v>4</v>
      </c>
      <c r="Y32" s="61">
        <f t="shared" si="12"/>
        <v>2.962962962962963</v>
      </c>
      <c r="Z32" s="1" t="s">
        <v>801</v>
      </c>
      <c r="AA32" s="21">
        <v>64</v>
      </c>
      <c r="AB32" s="1" t="str">
        <f t="shared" si="9"/>
        <v>2</v>
      </c>
      <c r="AC32" s="21">
        <v>81</v>
      </c>
      <c r="AD32" s="1" t="str">
        <f t="shared" si="10"/>
        <v>4</v>
      </c>
      <c r="AE32" s="46" t="s">
        <v>783</v>
      </c>
      <c r="AF32" s="46" t="s">
        <v>783</v>
      </c>
      <c r="AG32" s="9" t="s">
        <v>87</v>
      </c>
      <c r="AH32" s="46" t="s">
        <v>783</v>
      </c>
    </row>
    <row r="33" spans="1:34" ht="20.25" customHeight="1">
      <c r="A33" s="12">
        <v>29</v>
      </c>
      <c r="B33" s="1">
        <v>3803</v>
      </c>
      <c r="C33" s="3" t="s">
        <v>410</v>
      </c>
      <c r="D33" s="4" t="s">
        <v>172</v>
      </c>
      <c r="E33" s="21">
        <v>0</v>
      </c>
      <c r="F33" s="1" t="str">
        <f t="shared" si="11"/>
        <v>ร</v>
      </c>
      <c r="G33" s="21">
        <v>74</v>
      </c>
      <c r="H33" s="1" t="str">
        <f t="shared" si="0"/>
        <v>3</v>
      </c>
      <c r="I33" s="21">
        <v>44</v>
      </c>
      <c r="J33" s="1" t="str">
        <f t="shared" si="1"/>
        <v>0</v>
      </c>
      <c r="K33" s="21">
        <v>50</v>
      </c>
      <c r="L33" s="1" t="str">
        <f t="shared" si="2"/>
        <v>1</v>
      </c>
      <c r="M33" s="21">
        <v>0</v>
      </c>
      <c r="N33" s="1" t="str">
        <f t="shared" si="3"/>
        <v>ร</v>
      </c>
      <c r="O33" s="21">
        <v>70</v>
      </c>
      <c r="P33" s="1" t="str">
        <f t="shared" si="4"/>
        <v>3</v>
      </c>
      <c r="Q33" s="21">
        <v>55</v>
      </c>
      <c r="R33" s="1" t="str">
        <f t="shared" si="5"/>
        <v>1.5</v>
      </c>
      <c r="S33" s="21">
        <v>22</v>
      </c>
      <c r="T33" s="1" t="str">
        <f t="shared" si="6"/>
        <v>0</v>
      </c>
      <c r="U33" s="21">
        <v>29</v>
      </c>
      <c r="V33" s="1" t="str">
        <f t="shared" si="7"/>
        <v>0</v>
      </c>
      <c r="W33" s="21">
        <v>72</v>
      </c>
      <c r="X33" s="1" t="str">
        <f t="shared" si="8"/>
        <v>3</v>
      </c>
      <c r="Y33" s="61" t="e">
        <f t="shared" si="12"/>
        <v>#VALUE!</v>
      </c>
      <c r="Z33" s="1" t="s">
        <v>801</v>
      </c>
      <c r="AA33" s="21">
        <v>60</v>
      </c>
      <c r="AB33" s="1" t="str">
        <f t="shared" si="9"/>
        <v>2</v>
      </c>
      <c r="AC33" s="21">
        <v>77</v>
      </c>
      <c r="AD33" s="1" t="str">
        <f t="shared" si="10"/>
        <v>3.5</v>
      </c>
      <c r="AE33" s="46" t="s">
        <v>783</v>
      </c>
      <c r="AF33" s="46" t="s">
        <v>783</v>
      </c>
      <c r="AG33" s="9" t="s">
        <v>797</v>
      </c>
      <c r="AH33" s="46" t="s">
        <v>783</v>
      </c>
    </row>
    <row r="34" spans="1:34" ht="20.25" customHeight="1">
      <c r="A34" s="12">
        <v>30</v>
      </c>
      <c r="B34" s="1">
        <v>3804</v>
      </c>
      <c r="C34" s="3" t="s">
        <v>411</v>
      </c>
      <c r="D34" s="4" t="s">
        <v>173</v>
      </c>
      <c r="E34" s="21">
        <v>64</v>
      </c>
      <c r="F34" s="1" t="str">
        <f t="shared" si="11"/>
        <v>2</v>
      </c>
      <c r="G34" s="21">
        <v>57</v>
      </c>
      <c r="H34" s="1" t="str">
        <f t="shared" si="0"/>
        <v>1.5</v>
      </c>
      <c r="I34" s="21">
        <v>48</v>
      </c>
      <c r="J34" s="1" t="str">
        <f t="shared" si="1"/>
        <v>0</v>
      </c>
      <c r="K34" s="21">
        <v>58</v>
      </c>
      <c r="L34" s="1" t="str">
        <f t="shared" si="2"/>
        <v>1.5</v>
      </c>
      <c r="M34" s="21">
        <v>0</v>
      </c>
      <c r="N34" s="1" t="str">
        <f t="shared" si="3"/>
        <v>ร</v>
      </c>
      <c r="O34" s="21">
        <v>0</v>
      </c>
      <c r="P34" s="1" t="str">
        <f t="shared" si="4"/>
        <v>ร</v>
      </c>
      <c r="Q34" s="21">
        <v>48</v>
      </c>
      <c r="R34" s="1" t="str">
        <f t="shared" si="5"/>
        <v>0</v>
      </c>
      <c r="S34" s="21">
        <v>55</v>
      </c>
      <c r="T34" s="1" t="str">
        <f t="shared" si="6"/>
        <v>1.5</v>
      </c>
      <c r="U34" s="21">
        <v>20</v>
      </c>
      <c r="V34" s="1" t="str">
        <f t="shared" si="7"/>
        <v>0</v>
      </c>
      <c r="W34" s="21">
        <v>66</v>
      </c>
      <c r="X34" s="1" t="str">
        <f t="shared" si="8"/>
        <v>2.5</v>
      </c>
      <c r="Y34" s="61" t="e">
        <f t="shared" si="12"/>
        <v>#VALUE!</v>
      </c>
      <c r="Z34" s="1" t="s">
        <v>801</v>
      </c>
      <c r="AA34" s="21">
        <v>61</v>
      </c>
      <c r="AB34" s="1" t="str">
        <f t="shared" si="9"/>
        <v>2</v>
      </c>
      <c r="AC34" s="21">
        <v>76</v>
      </c>
      <c r="AD34" s="1" t="str">
        <f t="shared" si="10"/>
        <v>3.5</v>
      </c>
      <c r="AE34" s="46" t="s">
        <v>783</v>
      </c>
      <c r="AF34" s="46" t="s">
        <v>783</v>
      </c>
      <c r="AG34" s="9" t="s">
        <v>87</v>
      </c>
      <c r="AH34" s="46" t="s">
        <v>783</v>
      </c>
    </row>
    <row r="35" spans="1:34" ht="20.25" customHeight="1">
      <c r="A35" s="12">
        <v>31</v>
      </c>
      <c r="B35" s="1">
        <v>3805</v>
      </c>
      <c r="C35" s="3" t="s">
        <v>412</v>
      </c>
      <c r="D35" s="4" t="s">
        <v>171</v>
      </c>
      <c r="E35" s="21">
        <v>57</v>
      </c>
      <c r="F35" s="1" t="str">
        <f t="shared" si="11"/>
        <v>1.5</v>
      </c>
      <c r="G35" s="21">
        <v>55</v>
      </c>
      <c r="H35" s="1" t="str">
        <f t="shared" si="0"/>
        <v>1.5</v>
      </c>
      <c r="I35" s="21">
        <v>48</v>
      </c>
      <c r="J35" s="1" t="str">
        <f t="shared" si="1"/>
        <v>0</v>
      </c>
      <c r="K35" s="21">
        <v>66</v>
      </c>
      <c r="L35" s="1" t="str">
        <f t="shared" si="2"/>
        <v>2.5</v>
      </c>
      <c r="M35" s="21">
        <v>59</v>
      </c>
      <c r="N35" s="1" t="str">
        <f t="shared" si="3"/>
        <v>1.5</v>
      </c>
      <c r="O35" s="21">
        <v>72</v>
      </c>
      <c r="P35" s="1" t="str">
        <f t="shared" si="4"/>
        <v>3</v>
      </c>
      <c r="Q35" s="21">
        <v>60</v>
      </c>
      <c r="R35" s="1" t="str">
        <f t="shared" si="5"/>
        <v>2</v>
      </c>
      <c r="S35" s="21">
        <v>52</v>
      </c>
      <c r="T35" s="1" t="str">
        <f t="shared" si="6"/>
        <v>1</v>
      </c>
      <c r="U35" s="21">
        <v>25</v>
      </c>
      <c r="V35" s="1" t="str">
        <f t="shared" si="7"/>
        <v>0</v>
      </c>
      <c r="W35" s="21">
        <v>70</v>
      </c>
      <c r="X35" s="1" t="str">
        <f t="shared" si="8"/>
        <v>3</v>
      </c>
      <c r="Y35" s="61">
        <f t="shared" si="12"/>
        <v>2.074074074074074</v>
      </c>
      <c r="Z35" s="1" t="s">
        <v>801</v>
      </c>
      <c r="AA35" s="21">
        <v>64</v>
      </c>
      <c r="AB35" s="1" t="str">
        <f t="shared" si="9"/>
        <v>2</v>
      </c>
      <c r="AC35" s="21">
        <v>78</v>
      </c>
      <c r="AD35" s="1" t="str">
        <f t="shared" si="10"/>
        <v>3.5</v>
      </c>
      <c r="AE35" s="46" t="s">
        <v>783</v>
      </c>
      <c r="AF35" s="46" t="s">
        <v>783</v>
      </c>
      <c r="AG35" s="9" t="s">
        <v>87</v>
      </c>
      <c r="AH35" s="46" t="s">
        <v>783</v>
      </c>
    </row>
    <row r="36" spans="1:34" ht="20.25" customHeight="1">
      <c r="A36" s="12">
        <v>32</v>
      </c>
      <c r="B36" s="1">
        <v>3807</v>
      </c>
      <c r="C36" s="3" t="s">
        <v>413</v>
      </c>
      <c r="D36" s="4" t="s">
        <v>171</v>
      </c>
      <c r="E36" s="21">
        <v>0</v>
      </c>
      <c r="F36" s="1" t="str">
        <f t="shared" si="11"/>
        <v>ร</v>
      </c>
      <c r="G36" s="21">
        <v>70</v>
      </c>
      <c r="H36" s="1" t="str">
        <f t="shared" si="0"/>
        <v>3</v>
      </c>
      <c r="I36" s="21">
        <v>53</v>
      </c>
      <c r="J36" s="1" t="str">
        <f t="shared" si="1"/>
        <v>1</v>
      </c>
      <c r="K36" s="21">
        <v>59</v>
      </c>
      <c r="L36" s="1" t="str">
        <f t="shared" si="2"/>
        <v>1.5</v>
      </c>
      <c r="M36" s="21">
        <v>61</v>
      </c>
      <c r="N36" s="1" t="str">
        <f t="shared" si="3"/>
        <v>2</v>
      </c>
      <c r="O36" s="21">
        <v>70</v>
      </c>
      <c r="P36" s="1" t="str">
        <f t="shared" si="4"/>
        <v>3</v>
      </c>
      <c r="Q36" s="21">
        <v>49</v>
      </c>
      <c r="R36" s="1" t="str">
        <f t="shared" si="5"/>
        <v>0</v>
      </c>
      <c r="S36" s="21">
        <v>48</v>
      </c>
      <c r="T36" s="1" t="str">
        <f t="shared" si="6"/>
        <v>0</v>
      </c>
      <c r="U36" s="21">
        <v>40</v>
      </c>
      <c r="V36" s="1" t="str">
        <f t="shared" si="7"/>
        <v>0</v>
      </c>
      <c r="W36" s="21">
        <v>74</v>
      </c>
      <c r="X36" s="1" t="str">
        <f t="shared" si="8"/>
        <v>3</v>
      </c>
      <c r="Y36" s="61" t="e">
        <f t="shared" si="12"/>
        <v>#VALUE!</v>
      </c>
      <c r="Z36" s="1" t="s">
        <v>801</v>
      </c>
      <c r="AA36" s="21">
        <v>65</v>
      </c>
      <c r="AB36" s="1" t="str">
        <f t="shared" si="9"/>
        <v>2.5</v>
      </c>
      <c r="AC36" s="21">
        <v>75</v>
      </c>
      <c r="AD36" s="1" t="str">
        <f t="shared" si="10"/>
        <v>3.5</v>
      </c>
      <c r="AE36" s="46" t="s">
        <v>783</v>
      </c>
      <c r="AF36" s="46" t="s">
        <v>783</v>
      </c>
      <c r="AG36" s="9" t="s">
        <v>16</v>
      </c>
      <c r="AH36" s="46" t="s">
        <v>783</v>
      </c>
    </row>
    <row r="37" spans="1:34" ht="20.25" customHeight="1">
      <c r="A37" s="12">
        <v>33</v>
      </c>
      <c r="B37" s="1">
        <v>3808</v>
      </c>
      <c r="C37" s="3" t="s">
        <v>414</v>
      </c>
      <c r="D37" s="4" t="s">
        <v>743</v>
      </c>
      <c r="E37" s="21">
        <v>64</v>
      </c>
      <c r="F37" s="1" t="str">
        <f t="shared" si="11"/>
        <v>2</v>
      </c>
      <c r="G37" s="21">
        <v>73</v>
      </c>
      <c r="H37" s="1" t="str">
        <f t="shared" si="0"/>
        <v>3</v>
      </c>
      <c r="I37" s="21">
        <v>68</v>
      </c>
      <c r="J37" s="1" t="str">
        <f>IF(I37&gt;=80,"4",IF(I37&gt;=75,"3.5",IF(I37&gt;=70,"3",IF(I37&gt;=65,"2.5",IF(I37&gt;=60,"2",IF(I37&gt;=55,"1.5",IF(I37&gt;=50,"1",IF(I37&gt;=1,"0","ร"))))))))</f>
        <v>2.5</v>
      </c>
      <c r="K37" s="21">
        <v>58</v>
      </c>
      <c r="L37" s="1" t="str">
        <f t="shared" si="2"/>
        <v>1.5</v>
      </c>
      <c r="M37" s="21">
        <v>66</v>
      </c>
      <c r="N37" s="1" t="str">
        <f>IF(M37&gt;=80,"4",IF(M37&gt;=75,"3.5",IF(M37&gt;=70,"3",IF(M37&gt;=65,"2.5",IF(M37&gt;=60,"2",IF(M37&gt;=55,"1.5",IF(M37&gt;=50,"1",IF(M37&gt;=1,"0","ร"))))))))</f>
        <v>2.5</v>
      </c>
      <c r="O37" s="21">
        <v>70</v>
      </c>
      <c r="P37" s="1" t="str">
        <f t="shared" si="4"/>
        <v>3</v>
      </c>
      <c r="Q37" s="21">
        <v>52</v>
      </c>
      <c r="R37" s="1" t="str">
        <f>IF(Q37&gt;=80,"4",IF(Q37&gt;=75,"3.5",IF(Q37&gt;=70,"3",IF(Q37&gt;=65,"2.5",IF(Q37&gt;=60,"2",IF(Q37&gt;=55,"1.5",IF(Q37&gt;=50,"1",IF(Q37&gt;=1,"0","ร"))))))))</f>
        <v>1</v>
      </c>
      <c r="S37" s="21">
        <v>42</v>
      </c>
      <c r="T37" s="1" t="str">
        <f t="shared" si="6"/>
        <v>0</v>
      </c>
      <c r="U37" s="21">
        <v>32</v>
      </c>
      <c r="V37" s="1" t="str">
        <f>IF(U37&gt;=80,"4",IF(U37&gt;=75,"3.5",IF(U37&gt;=70,"3",IF(U37&gt;=65,"2.5",IF(U37&gt;=60,"2",IF(U37&gt;=55,"1.5",IF(U37&gt;=50,"1",IF(U37&gt;=1,"0","ร"))))))))</f>
        <v>0</v>
      </c>
      <c r="W37" s="21">
        <v>70</v>
      </c>
      <c r="X37" s="1" t="str">
        <f t="shared" si="8"/>
        <v>3</v>
      </c>
      <c r="Y37" s="61">
        <f t="shared" si="12"/>
        <v>2.314814814814815</v>
      </c>
      <c r="Z37" s="1" t="s">
        <v>801</v>
      </c>
      <c r="AA37" s="21">
        <v>70</v>
      </c>
      <c r="AB37" s="1" t="str">
        <f t="shared" si="9"/>
        <v>3</v>
      </c>
      <c r="AC37" s="21">
        <v>82</v>
      </c>
      <c r="AD37" s="1" t="str">
        <f t="shared" si="10"/>
        <v>4</v>
      </c>
      <c r="AE37" s="46" t="s">
        <v>783</v>
      </c>
      <c r="AF37" s="46" t="s">
        <v>783</v>
      </c>
      <c r="AG37" s="9" t="s">
        <v>87</v>
      </c>
      <c r="AH37" s="46" t="s">
        <v>783</v>
      </c>
    </row>
    <row r="38" spans="1:34" ht="20.25" customHeight="1">
      <c r="A38" s="12">
        <v>34</v>
      </c>
      <c r="B38" s="1">
        <v>3809</v>
      </c>
      <c r="C38" s="3" t="s">
        <v>415</v>
      </c>
      <c r="D38" s="4" t="s">
        <v>173</v>
      </c>
      <c r="E38" s="21">
        <v>0</v>
      </c>
      <c r="F38" s="1" t="str">
        <f t="shared" si="11"/>
        <v>ร</v>
      </c>
      <c r="G38" s="21">
        <v>73</v>
      </c>
      <c r="H38" s="1" t="str">
        <f t="shared" si="0"/>
        <v>3</v>
      </c>
      <c r="I38" s="21">
        <v>64</v>
      </c>
      <c r="J38" s="1" t="str">
        <f>IF(I38&gt;=80,"4",IF(I38&gt;=75,"3.5",IF(I38&gt;=70,"3",IF(I38&gt;=65,"2.5",IF(I38&gt;=60,"2",IF(I38&gt;=55,"1.5",IF(I38&gt;=50,"1",IF(I38&gt;=1,"0","ร"))))))))</f>
        <v>2</v>
      </c>
      <c r="K38" s="21">
        <v>74</v>
      </c>
      <c r="L38" s="1" t="str">
        <f t="shared" si="2"/>
        <v>3</v>
      </c>
      <c r="M38" s="21">
        <v>61</v>
      </c>
      <c r="N38" s="1" t="str">
        <f>IF(M38&gt;=80,"4",IF(M38&gt;=75,"3.5",IF(M38&gt;=70,"3",IF(M38&gt;=65,"2.5",IF(M38&gt;=60,"2",IF(M38&gt;=55,"1.5",IF(M38&gt;=50,"1",IF(M38&gt;=1,"0","ร"))))))))</f>
        <v>2</v>
      </c>
      <c r="O38" s="21">
        <v>77</v>
      </c>
      <c r="P38" s="1" t="str">
        <f t="shared" si="4"/>
        <v>3.5</v>
      </c>
      <c r="Q38" s="21">
        <v>66</v>
      </c>
      <c r="R38" s="1" t="str">
        <f>IF(Q38&gt;=80,"4",IF(Q38&gt;=75,"3.5",IF(Q38&gt;=70,"3",IF(Q38&gt;=65,"2.5",IF(Q38&gt;=60,"2",IF(Q38&gt;=55,"1.5",IF(Q38&gt;=50,"1",IF(Q38&gt;=1,"0","ร"))))))))</f>
        <v>2.5</v>
      </c>
      <c r="S38" s="21">
        <v>68</v>
      </c>
      <c r="T38" s="1" t="str">
        <f t="shared" si="6"/>
        <v>2.5</v>
      </c>
      <c r="U38" s="21">
        <v>58</v>
      </c>
      <c r="V38" s="1" t="str">
        <f>IF(U38&gt;=80,"4",IF(U38&gt;=75,"3.5",IF(U38&gt;=70,"3",IF(U38&gt;=65,"2.5",IF(U38&gt;=60,"2",IF(U38&gt;=55,"1.5",IF(U38&gt;=50,"1",IF(U38&gt;=1,"0","ร"))))))))</f>
        <v>1.5</v>
      </c>
      <c r="W38" s="21">
        <v>74</v>
      </c>
      <c r="X38" s="1" t="str">
        <f t="shared" si="8"/>
        <v>3</v>
      </c>
      <c r="Y38" s="61" t="e">
        <f t="shared" si="12"/>
        <v>#VALUE!</v>
      </c>
      <c r="Z38" s="1" t="s">
        <v>801</v>
      </c>
      <c r="AA38" s="21">
        <v>67</v>
      </c>
      <c r="AB38" s="1" t="str">
        <f t="shared" si="9"/>
        <v>2.5</v>
      </c>
      <c r="AC38" s="21">
        <v>78</v>
      </c>
      <c r="AD38" s="1" t="str">
        <f t="shared" si="10"/>
        <v>3.5</v>
      </c>
      <c r="AE38" s="46" t="s">
        <v>783</v>
      </c>
      <c r="AF38" s="46" t="s">
        <v>783</v>
      </c>
      <c r="AG38" s="9" t="s">
        <v>797</v>
      </c>
      <c r="AH38" s="46" t="s">
        <v>783</v>
      </c>
    </row>
    <row r="39" ht="20.25" customHeight="1"/>
    <row r="40" spans="1:4" ht="20.25" customHeight="1">
      <c r="A40" s="29" t="s">
        <v>76</v>
      </c>
      <c r="C40" s="14" t="s">
        <v>625</v>
      </c>
      <c r="D40" s="25" t="s">
        <v>626</v>
      </c>
    </row>
    <row r="41" ht="20.25" customHeight="1">
      <c r="D41" s="25" t="s">
        <v>627</v>
      </c>
    </row>
    <row r="43" spans="2:30" ht="20.25" customHeight="1">
      <c r="B43" s="90" t="s">
        <v>518</v>
      </c>
      <c r="C43" s="90"/>
      <c r="D43" s="1">
        <v>4</v>
      </c>
      <c r="F43" s="62">
        <f>COUNTIF(F5:F38,"4")</f>
        <v>2</v>
      </c>
      <c r="G43" s="26"/>
      <c r="H43" s="62">
        <f>COUNTIF(H5:H38,"4")</f>
        <v>3</v>
      </c>
      <c r="I43" s="26"/>
      <c r="J43" s="62">
        <f>COUNTIF(J5:J38,"4")</f>
        <v>1</v>
      </c>
      <c r="K43" s="26"/>
      <c r="L43" s="62">
        <f>COUNTIF(L5:L38,"4")</f>
        <v>2</v>
      </c>
      <c r="M43" s="26"/>
      <c r="N43" s="62">
        <f>COUNTIF(N5:N38,"4")</f>
        <v>0</v>
      </c>
      <c r="O43" s="26"/>
      <c r="P43" s="62">
        <f>COUNTIF(P5:P38,"4")</f>
        <v>8</v>
      </c>
      <c r="Q43" s="26"/>
      <c r="R43" s="62">
        <f>COUNTIF(R5:R38,"4")</f>
        <v>0</v>
      </c>
      <c r="S43" s="26"/>
      <c r="T43" s="62">
        <f>COUNTIF(T5:T38,"4")</f>
        <v>5</v>
      </c>
      <c r="U43" s="26"/>
      <c r="V43" s="62">
        <f>COUNTIF(V5:V38,"4")</f>
        <v>4</v>
      </c>
      <c r="W43" s="26"/>
      <c r="X43" s="62">
        <f>COUNTIF(X5:X38,"4")</f>
        <v>5</v>
      </c>
      <c r="Y43" s="53"/>
      <c r="AA43" s="26"/>
      <c r="AB43" s="62">
        <f>COUNTIF(AB5:AB38,"4")</f>
        <v>5</v>
      </c>
      <c r="AC43" s="26"/>
      <c r="AD43" s="62">
        <f>COUNTIF(AD5:AD38,"4")</f>
        <v>10</v>
      </c>
    </row>
    <row r="44" spans="3:30" ht="20.25" customHeight="1">
      <c r="C44" s="25"/>
      <c r="D44" s="1">
        <v>3.5</v>
      </c>
      <c r="F44" s="62">
        <f>COUNTIF(F5:F38,"3.5")</f>
        <v>3</v>
      </c>
      <c r="G44" s="26"/>
      <c r="H44" s="62">
        <f>COUNTIF(H5:H38,"3.5")</f>
        <v>2</v>
      </c>
      <c r="I44" s="26"/>
      <c r="J44" s="62">
        <f>COUNTIF(J5:J38,"3.5")</f>
        <v>3</v>
      </c>
      <c r="K44" s="26"/>
      <c r="L44" s="62">
        <f>COUNTIF(L5:L38,"3.5")</f>
        <v>6</v>
      </c>
      <c r="M44" s="26"/>
      <c r="N44" s="62">
        <f>COUNTIF(N5:N38,"3.5")</f>
        <v>2</v>
      </c>
      <c r="O44" s="26"/>
      <c r="P44" s="62">
        <f>COUNTIF(P5:P38,"3.5")</f>
        <v>11</v>
      </c>
      <c r="Q44" s="26"/>
      <c r="R44" s="62">
        <f>COUNTIF(R5:R38,"3.5")</f>
        <v>2</v>
      </c>
      <c r="S44" s="26"/>
      <c r="T44" s="62">
        <f>COUNTIF(T5:T38,"3.5")</f>
        <v>4</v>
      </c>
      <c r="U44" s="26"/>
      <c r="V44" s="62">
        <f>COUNTIF(V5:V38,"3.5")</f>
        <v>0</v>
      </c>
      <c r="W44" s="26"/>
      <c r="X44" s="62">
        <f>COUNTIF(X5:X38,"3.5")</f>
        <v>1</v>
      </c>
      <c r="Y44" s="53"/>
      <c r="AA44" s="26"/>
      <c r="AB44" s="62">
        <f>COUNTIF(AB5:AB38,"3.5")</f>
        <v>3</v>
      </c>
      <c r="AC44" s="26"/>
      <c r="AD44" s="62">
        <f>COUNTIF(AD5:AD38,"3.5")</f>
        <v>23</v>
      </c>
    </row>
    <row r="45" spans="3:30" ht="20.25" customHeight="1">
      <c r="C45" s="25"/>
      <c r="D45" s="1">
        <v>3</v>
      </c>
      <c r="F45" s="62">
        <f>COUNTIF(F5:F38,"3")</f>
        <v>12</v>
      </c>
      <c r="G45" s="26"/>
      <c r="H45" s="62">
        <f>COUNTIF(H5:H38,"3")</f>
        <v>13</v>
      </c>
      <c r="I45" s="26"/>
      <c r="J45" s="62">
        <f>COUNTIF(J5:J38,"3")</f>
        <v>8</v>
      </c>
      <c r="K45" s="26"/>
      <c r="L45" s="62">
        <f>COUNTIF(L5:L38,"3")</f>
        <v>10</v>
      </c>
      <c r="M45" s="26"/>
      <c r="N45" s="62">
        <f>COUNTIF(N5:N38,"3")</f>
        <v>9</v>
      </c>
      <c r="O45" s="26"/>
      <c r="P45" s="62">
        <f>COUNTIF(P5:P38,"3")</f>
        <v>8</v>
      </c>
      <c r="Q45" s="26"/>
      <c r="R45" s="62">
        <f>COUNTIF(R5:R38,"3")</f>
        <v>4</v>
      </c>
      <c r="S45" s="26"/>
      <c r="T45" s="62">
        <f>COUNTIF(T5:T38,"3")</f>
        <v>5</v>
      </c>
      <c r="U45" s="26"/>
      <c r="V45" s="62">
        <f>COUNTIF(V5:V38,"3")</f>
        <v>1</v>
      </c>
      <c r="W45" s="26"/>
      <c r="X45" s="62">
        <f>COUNTIF(X5:X38,"3")</f>
        <v>12</v>
      </c>
      <c r="Y45" s="53"/>
      <c r="AA45" s="26"/>
      <c r="AB45" s="62">
        <f>COUNTIF(AB5:AB38,"3")</f>
        <v>4</v>
      </c>
      <c r="AC45" s="26"/>
      <c r="AD45" s="62">
        <f>COUNTIF(AD5:AD38,"3")</f>
        <v>0</v>
      </c>
    </row>
    <row r="46" spans="3:30" ht="20.25" customHeight="1">
      <c r="C46" s="25"/>
      <c r="D46" s="1">
        <v>2.5</v>
      </c>
      <c r="F46" s="52">
        <f>COUNTIF(F5:F38,"2.5")</f>
        <v>1</v>
      </c>
      <c r="G46" s="26"/>
      <c r="H46" s="52">
        <f>COUNTIF(H5:H38,"2.5")</f>
        <v>6</v>
      </c>
      <c r="I46" s="26"/>
      <c r="J46" s="52">
        <f>COUNTIF(J5:J38,"2.5")</f>
        <v>7</v>
      </c>
      <c r="K46" s="26"/>
      <c r="L46" s="52">
        <f>COUNTIF(L5:L38,"2.5")</f>
        <v>4</v>
      </c>
      <c r="M46" s="26"/>
      <c r="N46" s="52">
        <f>COUNTIF(N5:N38,"2.5")</f>
        <v>8</v>
      </c>
      <c r="O46" s="26"/>
      <c r="P46" s="52">
        <f>COUNTIF(P5:P38,"2.5")</f>
        <v>0</v>
      </c>
      <c r="Q46" s="26"/>
      <c r="R46" s="52">
        <f>COUNTIF(R5:R38,"2.5")</f>
        <v>7</v>
      </c>
      <c r="S46" s="26"/>
      <c r="T46" s="52">
        <f>COUNTIF(T5:T38,"2.5")</f>
        <v>3</v>
      </c>
      <c r="U46" s="26"/>
      <c r="V46" s="52">
        <f>COUNTIF(V5:V38,"2.5")</f>
        <v>1</v>
      </c>
      <c r="W46" s="26"/>
      <c r="X46" s="52">
        <f>COUNTIF(X5:X38,"2.5")</f>
        <v>10</v>
      </c>
      <c r="Y46" s="53"/>
      <c r="AA46" s="26"/>
      <c r="AB46" s="52">
        <f>COUNTIF(AB5:AB38,"2.5")</f>
        <v>5</v>
      </c>
      <c r="AC46" s="26"/>
      <c r="AD46" s="52">
        <f>COUNTIF(AD5:AD38,"2.5")</f>
        <v>0</v>
      </c>
    </row>
    <row r="47" spans="3:30" ht="20.25" customHeight="1">
      <c r="C47" s="25"/>
      <c r="D47" s="1">
        <v>2</v>
      </c>
      <c r="F47" s="52">
        <f>COUNTIF(F5:F38,"2")</f>
        <v>3</v>
      </c>
      <c r="G47" s="26"/>
      <c r="H47" s="52">
        <f>COUNTIF(H5:H38,"2")</f>
        <v>3</v>
      </c>
      <c r="I47" s="26"/>
      <c r="J47" s="52">
        <f>COUNTIF(J5:J38,"2")</f>
        <v>2</v>
      </c>
      <c r="K47" s="26"/>
      <c r="L47" s="52">
        <f>COUNTIF(L5:L38,"2")</f>
        <v>0</v>
      </c>
      <c r="M47" s="26"/>
      <c r="N47" s="52">
        <f>COUNTIF(N5:N38,"2")</f>
        <v>5</v>
      </c>
      <c r="O47" s="26"/>
      <c r="P47" s="52">
        <f>COUNTIF(P5:P38,"2")</f>
        <v>0</v>
      </c>
      <c r="Q47" s="26"/>
      <c r="R47" s="52">
        <f>COUNTIF(R5:R38,"2")</f>
        <v>6</v>
      </c>
      <c r="S47" s="26"/>
      <c r="T47" s="52">
        <f>COUNTIF(T5:T38,"2")</f>
        <v>3</v>
      </c>
      <c r="U47" s="26"/>
      <c r="V47" s="52">
        <f>COUNTIF(V5:V38,"2")</f>
        <v>5</v>
      </c>
      <c r="W47" s="26"/>
      <c r="X47" s="52">
        <f>COUNTIF(X5:X38,"2")</f>
        <v>1</v>
      </c>
      <c r="Y47" s="53"/>
      <c r="AA47" s="26"/>
      <c r="AB47" s="52">
        <f>COUNTIF(AB5:AB38,"2")</f>
        <v>10</v>
      </c>
      <c r="AC47" s="26"/>
      <c r="AD47" s="52">
        <f>COUNTIF(AD5:AD38,"2")</f>
        <v>0</v>
      </c>
    </row>
    <row r="48" spans="3:30" ht="20.25" customHeight="1">
      <c r="C48" s="25"/>
      <c r="D48" s="1">
        <v>1.5</v>
      </c>
      <c r="F48" s="52">
        <f>COUNTIF(F5:F38,"1.5")</f>
        <v>5</v>
      </c>
      <c r="G48" s="26"/>
      <c r="H48" s="52">
        <f>COUNTIF(H5:H38,"1.5")</f>
        <v>2</v>
      </c>
      <c r="I48" s="26"/>
      <c r="J48" s="52">
        <f>COUNTIF(J5:J38,"1.5")</f>
        <v>1</v>
      </c>
      <c r="K48" s="26"/>
      <c r="L48" s="52">
        <f>COUNTIF(L5:L38,"1.5")</f>
        <v>5</v>
      </c>
      <c r="M48" s="26"/>
      <c r="N48" s="52">
        <f>COUNTIF(N5:N38,"1.5")</f>
        <v>3</v>
      </c>
      <c r="O48" s="26"/>
      <c r="P48" s="52">
        <f>COUNTIF(P5:P38,"1.5")</f>
        <v>0</v>
      </c>
      <c r="Q48" s="26"/>
      <c r="R48" s="52">
        <f>COUNTIF(R5:R38,"1.5")</f>
        <v>5</v>
      </c>
      <c r="S48" s="26"/>
      <c r="T48" s="52">
        <f>COUNTIF(T5:T38,"1.5")</f>
        <v>2</v>
      </c>
      <c r="U48" s="26"/>
      <c r="V48" s="52">
        <f>COUNTIF(V5:V38,"1.5")</f>
        <v>2</v>
      </c>
      <c r="W48" s="26"/>
      <c r="X48" s="52">
        <f>COUNTIF(X5:X38,"1.5")</f>
        <v>0</v>
      </c>
      <c r="Y48" s="53"/>
      <c r="AA48" s="26"/>
      <c r="AB48" s="52">
        <f>COUNTIF(AB5:AB38,"1.5")</f>
        <v>0</v>
      </c>
      <c r="AC48" s="26"/>
      <c r="AD48" s="52">
        <f>COUNTIF(AD5:AD38,"1.5")</f>
        <v>0</v>
      </c>
    </row>
    <row r="49" spans="3:30" ht="20.25" customHeight="1">
      <c r="C49" s="25"/>
      <c r="D49" s="1">
        <v>1</v>
      </c>
      <c r="F49" s="52">
        <f>COUNTIF(F5:F38,"1")</f>
        <v>0</v>
      </c>
      <c r="G49" s="26"/>
      <c r="H49" s="52">
        <f>COUNTIF(H5:H38,"1")</f>
        <v>1</v>
      </c>
      <c r="I49" s="26"/>
      <c r="J49" s="52">
        <f>COUNTIF(J5:J38,"1")</f>
        <v>4</v>
      </c>
      <c r="K49" s="26"/>
      <c r="L49" s="52">
        <f>COUNTIF(L5:L38,"1")</f>
        <v>4</v>
      </c>
      <c r="M49" s="26"/>
      <c r="N49" s="52">
        <f>COUNTIF(N5:N38,"1")</f>
        <v>0</v>
      </c>
      <c r="O49" s="26"/>
      <c r="P49" s="52">
        <f>COUNTIF(P5:P38,"1")</f>
        <v>0</v>
      </c>
      <c r="Q49" s="26"/>
      <c r="R49" s="52">
        <f>COUNTIF(R5:R38,"1")</f>
        <v>3</v>
      </c>
      <c r="S49" s="26"/>
      <c r="T49" s="52">
        <f>COUNTIF(T5:T38,"1")</f>
        <v>3</v>
      </c>
      <c r="U49" s="26"/>
      <c r="V49" s="52">
        <f>COUNTIF(V5:V38,"1")</f>
        <v>5</v>
      </c>
      <c r="W49" s="26"/>
      <c r="X49" s="52">
        <f>COUNTIF(X5:X38,"1")</f>
        <v>2</v>
      </c>
      <c r="Y49" s="53"/>
      <c r="AA49" s="26"/>
      <c r="AB49" s="52">
        <f>COUNTIF(AB5:AB38,"1")</f>
        <v>0</v>
      </c>
      <c r="AC49" s="26"/>
      <c r="AD49" s="52">
        <f>COUNTIF(AD5:AD38,"1")</f>
        <v>0</v>
      </c>
    </row>
    <row r="50" spans="3:30" ht="20.25" customHeight="1">
      <c r="C50" s="25"/>
      <c r="D50" s="1">
        <v>0</v>
      </c>
      <c r="F50" s="52">
        <f>COUNTIF(F5:F38,"0")</f>
        <v>0</v>
      </c>
      <c r="G50" s="26"/>
      <c r="H50" s="52">
        <f>COUNTIF(H5:H38,"0")</f>
        <v>1</v>
      </c>
      <c r="I50" s="26"/>
      <c r="J50" s="52">
        <f>COUNTIF(J5:J38,"0")</f>
        <v>5</v>
      </c>
      <c r="K50" s="26"/>
      <c r="L50" s="52">
        <f>COUNTIF(L5:L38,"0")</f>
        <v>0</v>
      </c>
      <c r="M50" s="26"/>
      <c r="N50" s="52">
        <f>COUNTIF(N5:N38,"0")</f>
        <v>0</v>
      </c>
      <c r="O50" s="26"/>
      <c r="P50" s="52">
        <f>COUNTIF(P5:P38,"0")</f>
        <v>0</v>
      </c>
      <c r="Q50" s="26"/>
      <c r="R50" s="52">
        <f>COUNTIF(R5:R38,"0")</f>
        <v>6</v>
      </c>
      <c r="S50" s="26"/>
      <c r="T50" s="52">
        <f>COUNTIF(T5:T38,"0")</f>
        <v>6</v>
      </c>
      <c r="U50" s="26"/>
      <c r="V50" s="52">
        <f>COUNTIF(V5:V38,"0")</f>
        <v>15</v>
      </c>
      <c r="W50" s="26"/>
      <c r="X50" s="52">
        <f>COUNTIF(X5:X38,"0")</f>
        <v>0</v>
      </c>
      <c r="Y50" s="53"/>
      <c r="AA50" s="26"/>
      <c r="AB50" s="52">
        <f>COUNTIF(AB5:AB38,"0")</f>
        <v>0</v>
      </c>
      <c r="AC50" s="26"/>
      <c r="AD50" s="52">
        <f>COUNTIF(AD5:AD38,"0")</f>
        <v>0</v>
      </c>
    </row>
    <row r="51" spans="3:30" ht="20.25" customHeight="1">
      <c r="C51" s="25"/>
      <c r="D51" s="1" t="s">
        <v>517</v>
      </c>
      <c r="F51" s="52">
        <f>COUNTIF(F5:F38,"ร")</f>
        <v>8</v>
      </c>
      <c r="G51" s="26"/>
      <c r="H51" s="52">
        <f>COUNTIF(H5:H38,"ร")</f>
        <v>3</v>
      </c>
      <c r="I51" s="26"/>
      <c r="J51" s="52">
        <f>COUNTIF(J5:J38,"ร")</f>
        <v>3</v>
      </c>
      <c r="K51" s="26"/>
      <c r="L51" s="52">
        <f>COUNTIF(L5:L38,"ร")</f>
        <v>3</v>
      </c>
      <c r="M51" s="26"/>
      <c r="N51" s="52">
        <f>COUNTIF(N5:N38,"ร")</f>
        <v>7</v>
      </c>
      <c r="O51" s="26"/>
      <c r="P51" s="52">
        <f>COUNTIF(P5:P38,"ร")</f>
        <v>7</v>
      </c>
      <c r="Q51" s="26"/>
      <c r="R51" s="52">
        <f>COUNTIF(R5:R38,"ร")</f>
        <v>1</v>
      </c>
      <c r="S51" s="26"/>
      <c r="T51" s="52">
        <f>COUNTIF(T5:T38,"ร")</f>
        <v>3</v>
      </c>
      <c r="U51" s="26"/>
      <c r="V51" s="52">
        <f>COUNTIF(V5:V38,"ร")</f>
        <v>1</v>
      </c>
      <c r="W51" s="26"/>
      <c r="X51" s="52">
        <f>COUNTIF(X5:X38,"ร")</f>
        <v>3</v>
      </c>
      <c r="Y51" s="53"/>
      <c r="AA51" s="26"/>
      <c r="AB51" s="52">
        <f>COUNTIF(AB5:AB38,"ร")</f>
        <v>7</v>
      </c>
      <c r="AC51" s="26"/>
      <c r="AD51" s="52">
        <f>COUNTIF(AD5:AD38,"ร")</f>
        <v>1</v>
      </c>
    </row>
    <row r="52" spans="3:30" ht="20.25" customHeight="1">
      <c r="C52" s="25"/>
      <c r="D52" s="1" t="s">
        <v>515</v>
      </c>
      <c r="F52" s="52">
        <f>COUNTIF(F5:F38,"มส")</f>
        <v>0</v>
      </c>
      <c r="G52" s="26"/>
      <c r="H52" s="52">
        <f>COUNTIF(H5:H38,"มส")</f>
        <v>0</v>
      </c>
      <c r="I52" s="26"/>
      <c r="J52" s="52">
        <f>COUNTIF(J5:J38,"มส")</f>
        <v>0</v>
      </c>
      <c r="K52" s="26"/>
      <c r="L52" s="52">
        <f>COUNTIF(L5:L38,"มส")</f>
        <v>0</v>
      </c>
      <c r="M52" s="26"/>
      <c r="N52" s="52">
        <f>COUNTIF(N5:N38,"มส")</f>
        <v>0</v>
      </c>
      <c r="O52" s="26"/>
      <c r="P52" s="52">
        <f>COUNTIF(P5:P38,"มส")</f>
        <v>0</v>
      </c>
      <c r="Q52" s="26"/>
      <c r="R52" s="52">
        <f>COUNTIF(R5:R38,"มส")</f>
        <v>0</v>
      </c>
      <c r="S52" s="26"/>
      <c r="T52" s="52">
        <f>COUNTIF(T5:T38,"มส")</f>
        <v>0</v>
      </c>
      <c r="U52" s="26"/>
      <c r="V52" s="52">
        <f>COUNTIF(V5:V38,"มส")</f>
        <v>0</v>
      </c>
      <c r="W52" s="26"/>
      <c r="X52" s="52">
        <f>COUNTIF(X5:X38,"มส")</f>
        <v>0</v>
      </c>
      <c r="Y52" s="53"/>
      <c r="AA52" s="26"/>
      <c r="AB52" s="52">
        <f>COUNTIF(AB5:AB38,"มส")</f>
        <v>0</v>
      </c>
      <c r="AC52" s="26"/>
      <c r="AD52" s="52">
        <f>COUNTIF(AD5:AD38,"มส")</f>
        <v>0</v>
      </c>
    </row>
  </sheetData>
  <sheetProtection/>
  <mergeCells count="25">
    <mergeCell ref="B3:B4"/>
    <mergeCell ref="B43:C43"/>
    <mergeCell ref="A1:AH1"/>
    <mergeCell ref="A2:D2"/>
    <mergeCell ref="W2:X2"/>
    <mergeCell ref="AE2:AE3"/>
    <mergeCell ref="A3:A4"/>
    <mergeCell ref="O3:P3"/>
    <mergeCell ref="Q3:R3"/>
    <mergeCell ref="S3:T3"/>
    <mergeCell ref="C3:C4"/>
    <mergeCell ref="D3:D4"/>
    <mergeCell ref="E3:F3"/>
    <mergeCell ref="G3:H3"/>
    <mergeCell ref="I3:J3"/>
    <mergeCell ref="W3:X3"/>
    <mergeCell ref="K3:L3"/>
    <mergeCell ref="M3:N3"/>
    <mergeCell ref="Z2:AB2"/>
    <mergeCell ref="AC2:AD2"/>
    <mergeCell ref="AF2:AF3"/>
    <mergeCell ref="U3:V3"/>
    <mergeCell ref="AG2:AH3"/>
    <mergeCell ref="Z3:AB3"/>
    <mergeCell ref="AC3:AD3"/>
  </mergeCells>
  <conditionalFormatting sqref="AL5:AL38 AN5:AN38 AJ9:AJ38 Z5:Z38 AE5:AH38">
    <cfRule type="cellIs" priority="3" dxfId="0" operator="between" stopIfTrue="1">
      <formula>0</formula>
      <formula>49</formula>
    </cfRule>
  </conditionalFormatting>
  <conditionalFormatting sqref="E5:X38">
    <cfRule type="cellIs" priority="2" dxfId="0" operator="between" stopIfTrue="1">
      <formula>0</formula>
      <formula>49</formula>
    </cfRule>
  </conditionalFormatting>
  <conditionalFormatting sqref="AA5:AD38">
    <cfRule type="cellIs" priority="1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K63"/>
  <sheetViews>
    <sheetView zoomScalePageLayoutView="0" workbookViewId="0" topLeftCell="A1">
      <pane xSplit="3" ySplit="2" topLeftCell="D3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E6" sqref="E6:AE6"/>
    </sheetView>
  </sheetViews>
  <sheetFormatPr defaultColWidth="9.140625" defaultRowHeight="20.25" customHeight="1"/>
  <cols>
    <col min="1" max="1" width="4.7109375" style="14" customWidth="1"/>
    <col min="2" max="2" width="7.7109375" style="14" customWidth="1"/>
    <col min="3" max="3" width="25.421875" style="14" customWidth="1"/>
    <col min="4" max="4" width="16.421875" style="25" customWidth="1"/>
    <col min="5" max="5" width="3.00390625" style="26" customWidth="1"/>
    <col min="6" max="24" width="3.00390625" style="14" customWidth="1"/>
    <col min="25" max="25" width="9.57421875" style="14" customWidth="1"/>
    <col min="26" max="26" width="16.140625" style="14" customWidth="1"/>
    <col min="27" max="30" width="3.00390625" style="14" customWidth="1"/>
    <col min="31" max="31" width="3.00390625" style="27" customWidth="1"/>
    <col min="32" max="32" width="3.00390625" style="14" customWidth="1"/>
    <col min="33" max="33" width="16.140625" style="14" customWidth="1"/>
    <col min="34" max="34" width="3.00390625" style="14" customWidth="1"/>
    <col min="35" max="16384" width="9.140625" style="14" customWidth="1"/>
  </cols>
  <sheetData>
    <row r="1" spans="1:34" ht="20.25" customHeight="1">
      <c r="A1" s="91" t="s">
        <v>768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95.25" customHeight="1">
      <c r="A2" s="92" t="s">
        <v>770</v>
      </c>
      <c r="B2" s="93"/>
      <c r="C2" s="93"/>
      <c r="D2" s="94"/>
      <c r="E2" s="30" t="s">
        <v>158</v>
      </c>
      <c r="F2" s="31" t="s">
        <v>12</v>
      </c>
      <c r="G2" s="30" t="s">
        <v>159</v>
      </c>
      <c r="H2" s="31" t="s">
        <v>14</v>
      </c>
      <c r="I2" s="30" t="s">
        <v>160</v>
      </c>
      <c r="J2" s="32" t="s">
        <v>16</v>
      </c>
      <c r="K2" s="30" t="s">
        <v>161</v>
      </c>
      <c r="L2" s="31" t="s">
        <v>18</v>
      </c>
      <c r="M2" s="30" t="s">
        <v>162</v>
      </c>
      <c r="N2" s="31" t="s">
        <v>20</v>
      </c>
      <c r="O2" s="30" t="s">
        <v>163</v>
      </c>
      <c r="P2" s="31" t="s">
        <v>22</v>
      </c>
      <c r="Q2" s="30" t="s">
        <v>164</v>
      </c>
      <c r="R2" s="31" t="s">
        <v>24</v>
      </c>
      <c r="S2" s="30" t="s">
        <v>165</v>
      </c>
      <c r="T2" s="31" t="s">
        <v>26</v>
      </c>
      <c r="U2" s="30" t="s">
        <v>166</v>
      </c>
      <c r="V2" s="31" t="s">
        <v>28</v>
      </c>
      <c r="W2" s="115" t="s">
        <v>317</v>
      </c>
      <c r="X2" s="116"/>
      <c r="Y2" s="44" t="s">
        <v>6</v>
      </c>
      <c r="Z2" s="96" t="s">
        <v>29</v>
      </c>
      <c r="AA2" s="107"/>
      <c r="AB2" s="97"/>
      <c r="AC2" s="108" t="s">
        <v>30</v>
      </c>
      <c r="AD2" s="109"/>
      <c r="AE2" s="110" t="s">
        <v>31</v>
      </c>
      <c r="AF2" s="112" t="s">
        <v>32</v>
      </c>
      <c r="AG2" s="96" t="s">
        <v>33</v>
      </c>
      <c r="AH2" s="97"/>
    </row>
    <row r="3" spans="1:34" ht="16.5" customHeight="1">
      <c r="A3" s="101" t="s">
        <v>0</v>
      </c>
      <c r="B3" s="101" t="s">
        <v>1</v>
      </c>
      <c r="C3" s="102" t="s">
        <v>2</v>
      </c>
      <c r="D3" s="103" t="s">
        <v>3</v>
      </c>
      <c r="E3" s="105">
        <v>1.5</v>
      </c>
      <c r="F3" s="106"/>
      <c r="G3" s="105">
        <v>1</v>
      </c>
      <c r="H3" s="106"/>
      <c r="I3" s="105">
        <v>1</v>
      </c>
      <c r="J3" s="106"/>
      <c r="K3" s="105">
        <v>1</v>
      </c>
      <c r="L3" s="106"/>
      <c r="M3" s="105">
        <v>0.5</v>
      </c>
      <c r="N3" s="106"/>
      <c r="O3" s="105">
        <v>0.5</v>
      </c>
      <c r="P3" s="106"/>
      <c r="Q3" s="105">
        <v>0.5</v>
      </c>
      <c r="R3" s="106"/>
      <c r="S3" s="105">
        <v>0.5</v>
      </c>
      <c r="T3" s="106"/>
      <c r="U3" s="105">
        <v>1</v>
      </c>
      <c r="V3" s="106"/>
      <c r="W3" s="105">
        <v>6</v>
      </c>
      <c r="X3" s="106"/>
      <c r="Y3" s="69" t="s">
        <v>10</v>
      </c>
      <c r="Z3" s="114" t="s">
        <v>7</v>
      </c>
      <c r="AA3" s="114"/>
      <c r="AB3" s="114"/>
      <c r="AC3" s="102" t="s">
        <v>7</v>
      </c>
      <c r="AD3" s="102"/>
      <c r="AE3" s="111"/>
      <c r="AF3" s="113"/>
      <c r="AG3" s="98"/>
      <c r="AH3" s="99"/>
    </row>
    <row r="4" spans="1:34" ht="54" customHeight="1">
      <c r="A4" s="101"/>
      <c r="B4" s="101"/>
      <c r="C4" s="102"/>
      <c r="D4" s="104"/>
      <c r="E4" s="18" t="s">
        <v>4</v>
      </c>
      <c r="F4" s="18" t="s">
        <v>5</v>
      </c>
      <c r="G4" s="18" t="s">
        <v>4</v>
      </c>
      <c r="H4" s="18" t="s">
        <v>5</v>
      </c>
      <c r="I4" s="18" t="s">
        <v>4</v>
      </c>
      <c r="J4" s="18" t="s">
        <v>5</v>
      </c>
      <c r="K4" s="18" t="s">
        <v>4</v>
      </c>
      <c r="L4" s="18" t="s">
        <v>5</v>
      </c>
      <c r="M4" s="18" t="s">
        <v>4</v>
      </c>
      <c r="N4" s="18" t="s">
        <v>5</v>
      </c>
      <c r="O4" s="18" t="s">
        <v>4</v>
      </c>
      <c r="P4" s="18" t="s">
        <v>5</v>
      </c>
      <c r="Q4" s="18" t="s">
        <v>4</v>
      </c>
      <c r="R4" s="18" t="s">
        <v>5</v>
      </c>
      <c r="S4" s="18" t="s">
        <v>4</v>
      </c>
      <c r="T4" s="18" t="s">
        <v>5</v>
      </c>
      <c r="U4" s="18" t="s">
        <v>4</v>
      </c>
      <c r="V4" s="18" t="s">
        <v>5</v>
      </c>
      <c r="W4" s="18" t="s">
        <v>4</v>
      </c>
      <c r="X4" s="18" t="s">
        <v>5</v>
      </c>
      <c r="Y4" s="89">
        <f>SUM(E3:W3)</f>
        <v>13.5</v>
      </c>
      <c r="Z4" s="1" t="s">
        <v>9</v>
      </c>
      <c r="AA4" s="18" t="s">
        <v>4</v>
      </c>
      <c r="AB4" s="18" t="s">
        <v>5</v>
      </c>
      <c r="AC4" s="18" t="s">
        <v>4</v>
      </c>
      <c r="AD4" s="15" t="s">
        <v>5</v>
      </c>
      <c r="AE4" s="18" t="s">
        <v>5</v>
      </c>
      <c r="AF4" s="18" t="s">
        <v>5</v>
      </c>
      <c r="AG4" s="9" t="s">
        <v>8</v>
      </c>
      <c r="AH4" s="18" t="s">
        <v>5</v>
      </c>
    </row>
    <row r="5" spans="1:37" ht="20.25" customHeight="1">
      <c r="A5" s="1">
        <v>1</v>
      </c>
      <c r="B5" s="1">
        <v>3475</v>
      </c>
      <c r="C5" s="3" t="s">
        <v>34</v>
      </c>
      <c r="D5" s="1" t="s">
        <v>35</v>
      </c>
      <c r="E5" s="21">
        <v>25</v>
      </c>
      <c r="F5" s="1" t="str">
        <f>IF(E5&gt;=80,"4",IF(E5&gt;=75,"3.5",IF(E5&gt;=70,"3",IF(E5&gt;=65,"2.5",IF(E5&gt;=60,"2",IF(E5&gt;=55,"1.5",IF(E5&gt;=50,"1",IF(E5&gt;=1,"0","ร"))))))))</f>
        <v>0</v>
      </c>
      <c r="G5" s="21">
        <v>51</v>
      </c>
      <c r="H5" s="1" t="str">
        <f aca="true" t="shared" si="0" ref="H5:H38">IF(G5&gt;=80,"4",IF(G5&gt;=75,"3.5",IF(G5&gt;=70,"3",IF(G5&gt;=65,"2.5",IF(G5&gt;=60,"2",IF(G5&gt;=55,"1.5",IF(G5&gt;=50,"1",IF(G5&gt;=1,"0","ร"))))))))</f>
        <v>1</v>
      </c>
      <c r="I5" s="21">
        <v>0</v>
      </c>
      <c r="J5" s="1" t="str">
        <f aca="true" t="shared" si="1" ref="J5:J43">IF(I5&gt;=80,"4",IF(I5&gt;=75,"3.5",IF(I5&gt;=70,"3",IF(I5&gt;=65,"2.5",IF(I5&gt;=60,"2",IF(I5&gt;=55,"1.5",IF(I5&gt;=50,"1",IF(I5&gt;=1,"0","ร"))))))))</f>
        <v>ร</v>
      </c>
      <c r="K5" s="21">
        <v>0</v>
      </c>
      <c r="L5" s="1" t="str">
        <f aca="true" t="shared" si="2" ref="L5:L38">IF(K5&gt;=80,"4",IF(K5&gt;=75,"3.5",IF(K5&gt;=70,"3",IF(K5&gt;=65,"2.5",IF(K5&gt;=60,"2",IF(K5&gt;=55,"1.5",IF(K5&gt;=50,"1",IF(K5&gt;=1,"0","ร"))))))))</f>
        <v>ร</v>
      </c>
      <c r="M5" s="21">
        <v>46</v>
      </c>
      <c r="N5" s="1" t="str">
        <f aca="true" t="shared" si="3" ref="N5:N38">IF(M5&gt;=80,"4",IF(M5&gt;=75,"3.5",IF(M5&gt;=70,"3",IF(M5&gt;=65,"2.5",IF(M5&gt;=60,"2",IF(M5&gt;=55,"1.5",IF(M5&gt;=50,"1",IF(M5&gt;=1,"0","ร"))))))))</f>
        <v>0</v>
      </c>
      <c r="O5" s="21">
        <v>65</v>
      </c>
      <c r="P5" s="1" t="str">
        <f aca="true" t="shared" si="4" ref="P5:P38">IF(O5&gt;=80,"4",IF(O5&gt;=75,"3.5",IF(O5&gt;=70,"3",IF(O5&gt;=65,"2.5",IF(O5&gt;=60,"2",IF(O5&gt;=55,"1.5",IF(O5&gt;=50,"1",IF(O5&gt;=1,"0","ร"))))))))</f>
        <v>2.5</v>
      </c>
      <c r="Q5" s="21">
        <v>0</v>
      </c>
      <c r="R5" s="1" t="str">
        <f aca="true" t="shared" si="5" ref="R5:R43">IF(Q5&gt;=80,"4",IF(Q5&gt;=75,"3.5",IF(Q5&gt;=70,"3",IF(Q5&gt;=65,"2.5",IF(Q5&gt;=60,"2",IF(Q5&gt;=55,"1.5",IF(Q5&gt;=50,"1",IF(Q5&gt;=1,"0","ร"))))))))</f>
        <v>ร</v>
      </c>
      <c r="S5" s="21">
        <v>0</v>
      </c>
      <c r="T5" s="1" t="str">
        <f aca="true" t="shared" si="6" ref="T5:T38">IF(S5&gt;=80,"4",IF(S5&gt;=75,"3.5",IF(S5&gt;=70,"3",IF(S5&gt;=65,"2.5",IF(S5&gt;=60,"2",IF(S5&gt;=55,"1.5",IF(S5&gt;=50,"1",IF(S5&gt;=1,"0","ร"))))))))</f>
        <v>ร</v>
      </c>
      <c r="U5" s="21">
        <v>20</v>
      </c>
      <c r="V5" s="1" t="str">
        <f aca="true" t="shared" si="7" ref="V5:V43">IF(U5&gt;=80,"4",IF(U5&gt;=75,"3.5",IF(U5&gt;=70,"3",IF(U5&gt;=65,"2.5",IF(U5&gt;=60,"2",IF(U5&gt;=55,"1.5",IF(U5&gt;=50,"1",IF(U5&gt;=1,"0","ร"))))))))</f>
        <v>0</v>
      </c>
      <c r="W5" s="21">
        <v>76</v>
      </c>
      <c r="X5" s="1" t="str">
        <f aca="true" t="shared" si="8" ref="X5:X38">IF(W5&gt;=80,"4",IF(W5&gt;=75,"3.5",IF(W5&gt;=70,"3",IF(W5&gt;=65,"2.5",IF(W5&gt;=60,"2",IF(W5&gt;=55,"1.5",IF(W5&gt;=50,"1",IF(W5&gt;=1,"0","ร"))))))))</f>
        <v>3.5</v>
      </c>
      <c r="Y5" s="61" t="e">
        <f>(F5*1.5+H5*1+J5*1+L5*1+N5*0.5+P5*0.5+R5*0.5+T5*0.5+V5*1+X5*6)/13.5</f>
        <v>#VALUE!</v>
      </c>
      <c r="Z5" s="1" t="s">
        <v>803</v>
      </c>
      <c r="AA5" s="21">
        <v>0</v>
      </c>
      <c r="AB5" s="1" t="str">
        <f aca="true" t="shared" si="9" ref="AB5:AB38">IF(AA5&gt;=80,"4",IF(AA5&gt;=75,"3.5",IF(AA5&gt;=70,"3",IF(AA5&gt;=65,"2.5",IF(AA5&gt;=60,"2",IF(AA5&gt;=55,"1.5",IF(AA5&gt;=50,"1",IF(AA5&gt;=1,"0","ร"))))))))</f>
        <v>ร</v>
      </c>
      <c r="AC5" s="21">
        <v>0</v>
      </c>
      <c r="AD5" s="1" t="str">
        <f aca="true" t="shared" si="10" ref="AD5:AD38">IF(AC5&gt;=80,"4",IF(AC5&gt;=75,"3.5",IF(AC5&gt;=70,"3",IF(AC5&gt;=65,"2.5",IF(AC5&gt;=60,"2",IF(AC5&gt;=55,"1.5",IF(AC5&gt;=50,"1",IF(AC5&gt;=1,"0","ร"))))))))</f>
        <v>ร</v>
      </c>
      <c r="AE5" s="46" t="s">
        <v>783</v>
      </c>
      <c r="AF5" s="46" t="s">
        <v>783</v>
      </c>
      <c r="AG5" s="9" t="s">
        <v>16</v>
      </c>
      <c r="AH5" s="46" t="s">
        <v>783</v>
      </c>
      <c r="AJ5" s="47"/>
      <c r="AK5" s="48"/>
    </row>
    <row r="6" spans="1:37" ht="20.25" customHeight="1">
      <c r="A6" s="1">
        <v>2</v>
      </c>
      <c r="B6" s="1">
        <v>3476</v>
      </c>
      <c r="C6" s="2" t="s">
        <v>36</v>
      </c>
      <c r="D6" s="1" t="s">
        <v>37</v>
      </c>
      <c r="E6" s="21">
        <v>71</v>
      </c>
      <c r="F6" s="1" t="str">
        <f aca="true" t="shared" si="11" ref="F6:F43">IF(E6&gt;=80,"4",IF(E6&gt;=75,"3.5",IF(E6&gt;=70,"3",IF(E6&gt;=65,"2.5",IF(E6&gt;=60,"2",IF(E6&gt;=55,"1.5",IF(E6&gt;=50,"1",IF(E6&gt;=1,"0","ร"))))))))</f>
        <v>3</v>
      </c>
      <c r="G6" s="21">
        <v>59</v>
      </c>
      <c r="H6" s="1" t="str">
        <f t="shared" si="0"/>
        <v>1.5</v>
      </c>
      <c r="I6" s="21">
        <v>70</v>
      </c>
      <c r="J6" s="1" t="str">
        <f t="shared" si="1"/>
        <v>3</v>
      </c>
      <c r="K6" s="21">
        <v>69</v>
      </c>
      <c r="L6" s="1" t="str">
        <f t="shared" si="2"/>
        <v>2.5</v>
      </c>
      <c r="M6" s="21">
        <v>47</v>
      </c>
      <c r="N6" s="1" t="str">
        <f t="shared" si="3"/>
        <v>0</v>
      </c>
      <c r="O6" s="21">
        <v>80</v>
      </c>
      <c r="P6" s="1" t="str">
        <f t="shared" si="4"/>
        <v>4</v>
      </c>
      <c r="Q6" s="21">
        <v>0</v>
      </c>
      <c r="R6" s="1" t="str">
        <f t="shared" si="5"/>
        <v>ร</v>
      </c>
      <c r="S6" s="21">
        <v>64</v>
      </c>
      <c r="T6" s="1" t="str">
        <f t="shared" si="6"/>
        <v>2</v>
      </c>
      <c r="U6" s="21">
        <v>35</v>
      </c>
      <c r="V6" s="1" t="str">
        <f t="shared" si="7"/>
        <v>0</v>
      </c>
      <c r="W6" s="21">
        <v>70</v>
      </c>
      <c r="X6" s="1" t="str">
        <f t="shared" si="8"/>
        <v>3</v>
      </c>
      <c r="Y6" s="61" t="e">
        <f aca="true" t="shared" si="12" ref="Y6:Y43">(F6*1.5+H6*1+J6*1+L6*1+N6*0.5+P6*0.5+R6*0.5+T6*0.5+V6*1+X6*6)/13.5</f>
        <v>#VALUE!</v>
      </c>
      <c r="Z6" s="1" t="s">
        <v>803</v>
      </c>
      <c r="AA6" s="21">
        <v>0</v>
      </c>
      <c r="AB6" s="1" t="str">
        <f t="shared" si="9"/>
        <v>ร</v>
      </c>
      <c r="AC6" s="21">
        <v>0</v>
      </c>
      <c r="AD6" s="1" t="str">
        <f t="shared" si="10"/>
        <v>ร</v>
      </c>
      <c r="AE6" s="46" t="s">
        <v>783</v>
      </c>
      <c r="AF6" s="46" t="s">
        <v>783</v>
      </c>
      <c r="AG6" s="9" t="s">
        <v>793</v>
      </c>
      <c r="AH6" s="46" t="s">
        <v>783</v>
      </c>
      <c r="AJ6" s="47"/>
      <c r="AK6" s="48"/>
    </row>
    <row r="7" spans="1:37" ht="20.25" customHeight="1">
      <c r="A7" s="1">
        <v>3</v>
      </c>
      <c r="B7" s="1">
        <v>3477</v>
      </c>
      <c r="C7" s="3" t="s">
        <v>38</v>
      </c>
      <c r="D7" s="1" t="s">
        <v>35</v>
      </c>
      <c r="E7" s="21">
        <v>82</v>
      </c>
      <c r="F7" s="1" t="str">
        <f t="shared" si="11"/>
        <v>4</v>
      </c>
      <c r="G7" s="21">
        <v>51</v>
      </c>
      <c r="H7" s="1" t="str">
        <f t="shared" si="0"/>
        <v>1</v>
      </c>
      <c r="I7" s="21">
        <v>60</v>
      </c>
      <c r="J7" s="1" t="str">
        <f t="shared" si="1"/>
        <v>2</v>
      </c>
      <c r="K7" s="21">
        <v>67</v>
      </c>
      <c r="L7" s="1" t="str">
        <f t="shared" si="2"/>
        <v>2.5</v>
      </c>
      <c r="M7" s="21">
        <v>61</v>
      </c>
      <c r="N7" s="1" t="str">
        <f t="shared" si="3"/>
        <v>2</v>
      </c>
      <c r="O7" s="21">
        <v>70</v>
      </c>
      <c r="P7" s="1" t="str">
        <f t="shared" si="4"/>
        <v>3</v>
      </c>
      <c r="Q7" s="21">
        <v>68</v>
      </c>
      <c r="R7" s="1" t="str">
        <f t="shared" si="5"/>
        <v>2.5</v>
      </c>
      <c r="S7" s="21">
        <v>72</v>
      </c>
      <c r="T7" s="1" t="str">
        <f t="shared" si="6"/>
        <v>3</v>
      </c>
      <c r="U7" s="21">
        <v>55</v>
      </c>
      <c r="V7" s="1" t="str">
        <f t="shared" si="7"/>
        <v>1.5</v>
      </c>
      <c r="W7" s="21">
        <v>75</v>
      </c>
      <c r="X7" s="1" t="str">
        <f t="shared" si="8"/>
        <v>3.5</v>
      </c>
      <c r="Y7" s="61">
        <f t="shared" si="12"/>
        <v>2.9074074074074074</v>
      </c>
      <c r="Z7" s="1" t="s">
        <v>803</v>
      </c>
      <c r="AA7" s="21">
        <v>75</v>
      </c>
      <c r="AB7" s="1" t="str">
        <f t="shared" si="9"/>
        <v>3.5</v>
      </c>
      <c r="AC7" s="21">
        <v>0</v>
      </c>
      <c r="AD7" s="1" t="str">
        <f t="shared" si="10"/>
        <v>ร</v>
      </c>
      <c r="AE7" s="46" t="s">
        <v>783</v>
      </c>
      <c r="AF7" s="46" t="s">
        <v>783</v>
      </c>
      <c r="AG7" s="9" t="s">
        <v>793</v>
      </c>
      <c r="AH7" s="46" t="s">
        <v>783</v>
      </c>
      <c r="AJ7" s="47"/>
      <c r="AK7" s="48"/>
    </row>
    <row r="8" spans="1:37" ht="20.25" customHeight="1">
      <c r="A8" s="1">
        <v>4</v>
      </c>
      <c r="B8" s="1">
        <v>3478</v>
      </c>
      <c r="C8" s="3" t="s">
        <v>39</v>
      </c>
      <c r="D8" s="1" t="s">
        <v>37</v>
      </c>
      <c r="E8" s="21">
        <v>60</v>
      </c>
      <c r="F8" s="1" t="str">
        <f t="shared" si="11"/>
        <v>2</v>
      </c>
      <c r="G8" s="21">
        <v>50</v>
      </c>
      <c r="H8" s="1" t="str">
        <f t="shared" si="0"/>
        <v>1</v>
      </c>
      <c r="I8" s="21">
        <v>50</v>
      </c>
      <c r="J8" s="1" t="str">
        <f t="shared" si="1"/>
        <v>1</v>
      </c>
      <c r="K8" s="21">
        <v>52</v>
      </c>
      <c r="L8" s="1" t="str">
        <f t="shared" si="2"/>
        <v>1</v>
      </c>
      <c r="M8" s="21">
        <v>63</v>
      </c>
      <c r="N8" s="1" t="str">
        <f t="shared" si="3"/>
        <v>2</v>
      </c>
      <c r="O8" s="21">
        <v>70</v>
      </c>
      <c r="P8" s="1" t="str">
        <f t="shared" si="4"/>
        <v>3</v>
      </c>
      <c r="Q8" s="21">
        <v>0</v>
      </c>
      <c r="R8" s="1" t="str">
        <f t="shared" si="5"/>
        <v>ร</v>
      </c>
      <c r="S8" s="21">
        <v>67</v>
      </c>
      <c r="T8" s="1" t="str">
        <f t="shared" si="6"/>
        <v>2.5</v>
      </c>
      <c r="U8" s="21">
        <v>36</v>
      </c>
      <c r="V8" s="1" t="str">
        <f t="shared" si="7"/>
        <v>0</v>
      </c>
      <c r="W8" s="21">
        <v>69</v>
      </c>
      <c r="X8" s="1" t="str">
        <f t="shared" si="8"/>
        <v>2.5</v>
      </c>
      <c r="Y8" s="61" t="e">
        <f t="shared" si="12"/>
        <v>#VALUE!</v>
      </c>
      <c r="Z8" s="1" t="s">
        <v>803</v>
      </c>
      <c r="AA8" s="21">
        <v>73</v>
      </c>
      <c r="AB8" s="1" t="str">
        <f t="shared" si="9"/>
        <v>3</v>
      </c>
      <c r="AC8" s="21">
        <v>0</v>
      </c>
      <c r="AD8" s="1" t="str">
        <f t="shared" si="10"/>
        <v>ร</v>
      </c>
      <c r="AE8" s="46" t="s">
        <v>783</v>
      </c>
      <c r="AF8" s="46" t="s">
        <v>783</v>
      </c>
      <c r="AG8" s="9" t="s">
        <v>793</v>
      </c>
      <c r="AH8" s="46" t="s">
        <v>783</v>
      </c>
      <c r="AJ8" s="47"/>
      <c r="AK8" s="48"/>
    </row>
    <row r="9" spans="1:34" ht="20.25" customHeight="1">
      <c r="A9" s="1">
        <v>5</v>
      </c>
      <c r="B9" s="1">
        <v>3479</v>
      </c>
      <c r="C9" s="3" t="s">
        <v>40</v>
      </c>
      <c r="D9" s="1" t="s">
        <v>37</v>
      </c>
      <c r="E9" s="21">
        <v>52</v>
      </c>
      <c r="F9" s="1" t="str">
        <f t="shared" si="11"/>
        <v>1</v>
      </c>
      <c r="G9" s="21">
        <v>56</v>
      </c>
      <c r="H9" s="1" t="str">
        <f t="shared" si="0"/>
        <v>1.5</v>
      </c>
      <c r="I9" s="21">
        <v>76</v>
      </c>
      <c r="J9" s="1" t="str">
        <f t="shared" si="1"/>
        <v>3.5</v>
      </c>
      <c r="K9" s="21">
        <v>71</v>
      </c>
      <c r="L9" s="1" t="str">
        <f t="shared" si="2"/>
        <v>3</v>
      </c>
      <c r="M9" s="21">
        <v>63</v>
      </c>
      <c r="N9" s="1" t="str">
        <f t="shared" si="3"/>
        <v>2</v>
      </c>
      <c r="O9" s="21">
        <v>77</v>
      </c>
      <c r="P9" s="1" t="str">
        <f t="shared" si="4"/>
        <v>3.5</v>
      </c>
      <c r="Q9" s="21">
        <v>83</v>
      </c>
      <c r="R9" s="1" t="str">
        <f t="shared" si="5"/>
        <v>4</v>
      </c>
      <c r="S9" s="21">
        <v>71</v>
      </c>
      <c r="T9" s="1" t="str">
        <f t="shared" si="6"/>
        <v>3</v>
      </c>
      <c r="U9" s="21">
        <v>46</v>
      </c>
      <c r="V9" s="1" t="str">
        <f t="shared" si="7"/>
        <v>0</v>
      </c>
      <c r="W9" s="21">
        <v>70</v>
      </c>
      <c r="X9" s="1" t="str">
        <f t="shared" si="8"/>
        <v>3</v>
      </c>
      <c r="Y9" s="61">
        <f t="shared" si="12"/>
        <v>2.5</v>
      </c>
      <c r="Z9" s="1" t="s">
        <v>803</v>
      </c>
      <c r="AA9" s="21">
        <v>72</v>
      </c>
      <c r="AB9" s="1" t="str">
        <f t="shared" si="9"/>
        <v>3</v>
      </c>
      <c r="AC9" s="21">
        <v>0</v>
      </c>
      <c r="AD9" s="1" t="str">
        <f t="shared" si="10"/>
        <v>ร</v>
      </c>
      <c r="AE9" s="46" t="s">
        <v>783</v>
      </c>
      <c r="AF9" s="46" t="s">
        <v>783</v>
      </c>
      <c r="AG9" s="9" t="s">
        <v>786</v>
      </c>
      <c r="AH9" s="46" t="s">
        <v>783</v>
      </c>
    </row>
    <row r="10" spans="1:34" ht="20.25" customHeight="1">
      <c r="A10" s="1">
        <v>6</v>
      </c>
      <c r="B10" s="1">
        <v>3481</v>
      </c>
      <c r="C10" s="2" t="s">
        <v>41</v>
      </c>
      <c r="D10" s="4" t="s">
        <v>42</v>
      </c>
      <c r="E10" s="21">
        <v>86</v>
      </c>
      <c r="F10" s="1" t="str">
        <f t="shared" si="11"/>
        <v>4</v>
      </c>
      <c r="G10" s="21">
        <v>60</v>
      </c>
      <c r="H10" s="1" t="str">
        <f t="shared" si="0"/>
        <v>2</v>
      </c>
      <c r="I10" s="21">
        <v>64</v>
      </c>
      <c r="J10" s="1" t="str">
        <f t="shared" si="1"/>
        <v>2</v>
      </c>
      <c r="K10" s="21">
        <v>75</v>
      </c>
      <c r="L10" s="1" t="str">
        <f t="shared" si="2"/>
        <v>3.5</v>
      </c>
      <c r="M10" s="21">
        <v>64</v>
      </c>
      <c r="N10" s="1" t="str">
        <f t="shared" si="3"/>
        <v>2</v>
      </c>
      <c r="O10" s="21">
        <v>76</v>
      </c>
      <c r="P10" s="1" t="str">
        <f t="shared" si="4"/>
        <v>3.5</v>
      </c>
      <c r="Q10" s="21">
        <v>82</v>
      </c>
      <c r="R10" s="1" t="str">
        <f t="shared" si="5"/>
        <v>4</v>
      </c>
      <c r="S10" s="21">
        <v>72</v>
      </c>
      <c r="T10" s="1" t="str">
        <f t="shared" si="6"/>
        <v>3</v>
      </c>
      <c r="U10" s="21">
        <v>60</v>
      </c>
      <c r="V10" s="1" t="str">
        <f t="shared" si="7"/>
        <v>2</v>
      </c>
      <c r="W10" s="21">
        <v>84</v>
      </c>
      <c r="X10" s="1" t="str">
        <f t="shared" si="8"/>
        <v>4</v>
      </c>
      <c r="Y10" s="61">
        <f t="shared" si="12"/>
        <v>3.388888888888889</v>
      </c>
      <c r="Z10" s="1" t="s">
        <v>803</v>
      </c>
      <c r="AA10" s="21">
        <v>74</v>
      </c>
      <c r="AB10" s="1" t="str">
        <f t="shared" si="9"/>
        <v>3</v>
      </c>
      <c r="AC10" s="21">
        <v>78</v>
      </c>
      <c r="AD10" s="1" t="str">
        <f t="shared" si="10"/>
        <v>3.5</v>
      </c>
      <c r="AE10" s="46" t="s">
        <v>783</v>
      </c>
      <c r="AF10" s="46" t="s">
        <v>783</v>
      </c>
      <c r="AG10" s="9" t="s">
        <v>786</v>
      </c>
      <c r="AH10" s="46" t="s">
        <v>783</v>
      </c>
    </row>
    <row r="11" spans="1:34" ht="20.25" customHeight="1">
      <c r="A11" s="1">
        <v>7</v>
      </c>
      <c r="B11" s="1">
        <v>3484</v>
      </c>
      <c r="C11" s="3" t="s">
        <v>43</v>
      </c>
      <c r="D11" s="4" t="s">
        <v>42</v>
      </c>
      <c r="E11" s="21">
        <v>85</v>
      </c>
      <c r="F11" s="1" t="str">
        <f t="shared" si="11"/>
        <v>4</v>
      </c>
      <c r="G11" s="21">
        <v>61</v>
      </c>
      <c r="H11" s="1" t="str">
        <f t="shared" si="0"/>
        <v>2</v>
      </c>
      <c r="I11" s="21">
        <v>70</v>
      </c>
      <c r="J11" s="1" t="str">
        <f t="shared" si="1"/>
        <v>3</v>
      </c>
      <c r="K11" s="21">
        <v>77</v>
      </c>
      <c r="L11" s="1" t="str">
        <f t="shared" si="2"/>
        <v>3.5</v>
      </c>
      <c r="M11" s="21">
        <v>63</v>
      </c>
      <c r="N11" s="1" t="str">
        <f t="shared" si="3"/>
        <v>2</v>
      </c>
      <c r="O11" s="21">
        <v>67</v>
      </c>
      <c r="P11" s="1" t="str">
        <f t="shared" si="4"/>
        <v>2.5</v>
      </c>
      <c r="Q11" s="21">
        <v>86</v>
      </c>
      <c r="R11" s="1" t="str">
        <f t="shared" si="5"/>
        <v>4</v>
      </c>
      <c r="S11" s="21">
        <v>76</v>
      </c>
      <c r="T11" s="1" t="str">
        <f t="shared" si="6"/>
        <v>3.5</v>
      </c>
      <c r="U11" s="21">
        <v>72</v>
      </c>
      <c r="V11" s="1" t="str">
        <f t="shared" si="7"/>
        <v>3</v>
      </c>
      <c r="W11" s="21">
        <v>86</v>
      </c>
      <c r="X11" s="1" t="str">
        <f t="shared" si="8"/>
        <v>4</v>
      </c>
      <c r="Y11" s="61">
        <f t="shared" si="12"/>
        <v>3.5185185185185186</v>
      </c>
      <c r="Z11" s="1" t="s">
        <v>803</v>
      </c>
      <c r="AA11" s="21">
        <v>0</v>
      </c>
      <c r="AB11" s="1" t="str">
        <f t="shared" si="9"/>
        <v>ร</v>
      </c>
      <c r="AC11" s="21">
        <v>0</v>
      </c>
      <c r="AD11" s="1" t="str">
        <f t="shared" si="10"/>
        <v>ร</v>
      </c>
      <c r="AE11" s="46" t="s">
        <v>783</v>
      </c>
      <c r="AF11" s="46" t="s">
        <v>783</v>
      </c>
      <c r="AG11" s="9" t="s">
        <v>786</v>
      </c>
      <c r="AH11" s="46" t="s">
        <v>783</v>
      </c>
    </row>
    <row r="12" spans="1:34" ht="20.25" customHeight="1">
      <c r="A12" s="1">
        <v>8</v>
      </c>
      <c r="B12" s="1">
        <v>3485</v>
      </c>
      <c r="C12" s="2" t="s">
        <v>44</v>
      </c>
      <c r="D12" s="1" t="s">
        <v>45</v>
      </c>
      <c r="E12" s="21">
        <v>90</v>
      </c>
      <c r="F12" s="1" t="str">
        <f t="shared" si="11"/>
        <v>4</v>
      </c>
      <c r="G12" s="21">
        <v>55</v>
      </c>
      <c r="H12" s="1" t="str">
        <f t="shared" si="0"/>
        <v>1.5</v>
      </c>
      <c r="I12" s="21">
        <v>78</v>
      </c>
      <c r="J12" s="1" t="str">
        <f t="shared" si="1"/>
        <v>3.5</v>
      </c>
      <c r="K12" s="21">
        <v>82</v>
      </c>
      <c r="L12" s="1" t="str">
        <f t="shared" si="2"/>
        <v>4</v>
      </c>
      <c r="M12" s="21">
        <v>70</v>
      </c>
      <c r="N12" s="1" t="str">
        <f t="shared" si="3"/>
        <v>3</v>
      </c>
      <c r="O12" s="21">
        <v>82</v>
      </c>
      <c r="P12" s="1" t="str">
        <f t="shared" si="4"/>
        <v>4</v>
      </c>
      <c r="Q12" s="21">
        <v>84</v>
      </c>
      <c r="R12" s="1" t="str">
        <f t="shared" si="5"/>
        <v>4</v>
      </c>
      <c r="S12" s="21">
        <v>77</v>
      </c>
      <c r="T12" s="1" t="str">
        <f t="shared" si="6"/>
        <v>3.5</v>
      </c>
      <c r="U12" s="21">
        <v>76</v>
      </c>
      <c r="V12" s="1" t="str">
        <f t="shared" si="7"/>
        <v>3.5</v>
      </c>
      <c r="W12" s="21">
        <v>85</v>
      </c>
      <c r="X12" s="1" t="str">
        <f t="shared" si="8"/>
        <v>4</v>
      </c>
      <c r="Y12" s="61">
        <f t="shared" si="12"/>
        <v>3.685185185185185</v>
      </c>
      <c r="Z12" s="1" t="s">
        <v>803</v>
      </c>
      <c r="AA12" s="21">
        <v>79</v>
      </c>
      <c r="AB12" s="1" t="str">
        <f t="shared" si="9"/>
        <v>3.5</v>
      </c>
      <c r="AC12" s="21">
        <v>77</v>
      </c>
      <c r="AD12" s="1" t="str">
        <f t="shared" si="10"/>
        <v>3.5</v>
      </c>
      <c r="AE12" s="46" t="s">
        <v>783</v>
      </c>
      <c r="AF12" s="46" t="s">
        <v>783</v>
      </c>
      <c r="AG12" s="9" t="s">
        <v>798</v>
      </c>
      <c r="AH12" s="46" t="s">
        <v>783</v>
      </c>
    </row>
    <row r="13" spans="1:34" ht="20.25" customHeight="1">
      <c r="A13" s="1">
        <v>9</v>
      </c>
      <c r="B13" s="1">
        <v>3488</v>
      </c>
      <c r="C13" s="73" t="s">
        <v>47</v>
      </c>
      <c r="D13" s="1" t="s">
        <v>45</v>
      </c>
      <c r="E13" s="21">
        <v>67</v>
      </c>
      <c r="F13" s="1" t="str">
        <f t="shared" si="11"/>
        <v>2.5</v>
      </c>
      <c r="G13" s="21">
        <v>51</v>
      </c>
      <c r="H13" s="1" t="str">
        <f t="shared" si="0"/>
        <v>1</v>
      </c>
      <c r="I13" s="21">
        <v>71</v>
      </c>
      <c r="J13" s="1" t="str">
        <f t="shared" si="1"/>
        <v>3</v>
      </c>
      <c r="K13" s="21">
        <v>50</v>
      </c>
      <c r="L13" s="1" t="str">
        <f t="shared" si="2"/>
        <v>1</v>
      </c>
      <c r="M13" s="21">
        <v>57</v>
      </c>
      <c r="N13" s="1" t="str">
        <f t="shared" si="3"/>
        <v>1.5</v>
      </c>
      <c r="O13" s="21">
        <v>70</v>
      </c>
      <c r="P13" s="1" t="str">
        <f t="shared" si="4"/>
        <v>3</v>
      </c>
      <c r="Q13" s="21">
        <v>83</v>
      </c>
      <c r="R13" s="1" t="str">
        <f t="shared" si="5"/>
        <v>4</v>
      </c>
      <c r="S13" s="21">
        <v>70</v>
      </c>
      <c r="T13" s="1" t="str">
        <f t="shared" si="6"/>
        <v>3</v>
      </c>
      <c r="U13" s="21">
        <v>72</v>
      </c>
      <c r="V13" s="1" t="str">
        <f t="shared" si="7"/>
        <v>3</v>
      </c>
      <c r="W13" s="21">
        <v>76</v>
      </c>
      <c r="X13" s="1" t="str">
        <f t="shared" si="8"/>
        <v>3.5</v>
      </c>
      <c r="Y13" s="61">
        <f t="shared" si="12"/>
        <v>2.8518518518518516</v>
      </c>
      <c r="Z13" s="1" t="s">
        <v>803</v>
      </c>
      <c r="AA13" s="21">
        <v>71</v>
      </c>
      <c r="AB13" s="1" t="str">
        <f t="shared" si="9"/>
        <v>3</v>
      </c>
      <c r="AC13" s="21">
        <v>81</v>
      </c>
      <c r="AD13" s="1" t="str">
        <f t="shared" si="10"/>
        <v>4</v>
      </c>
      <c r="AE13" s="46" t="s">
        <v>783</v>
      </c>
      <c r="AF13" s="46" t="s">
        <v>783</v>
      </c>
      <c r="AG13" s="9" t="s">
        <v>798</v>
      </c>
      <c r="AH13" s="46" t="s">
        <v>783</v>
      </c>
    </row>
    <row r="14" spans="1:34" ht="20.25" customHeight="1">
      <c r="A14" s="1">
        <v>10</v>
      </c>
      <c r="B14" s="1">
        <v>3489</v>
      </c>
      <c r="C14" s="3" t="s">
        <v>48</v>
      </c>
      <c r="D14" s="4" t="s">
        <v>46</v>
      </c>
      <c r="E14" s="21">
        <v>90</v>
      </c>
      <c r="F14" s="1" t="str">
        <f t="shared" si="11"/>
        <v>4</v>
      </c>
      <c r="G14" s="21">
        <v>55</v>
      </c>
      <c r="H14" s="1" t="str">
        <f t="shared" si="0"/>
        <v>1.5</v>
      </c>
      <c r="I14" s="21">
        <v>80</v>
      </c>
      <c r="J14" s="1" t="str">
        <f t="shared" si="1"/>
        <v>4</v>
      </c>
      <c r="K14" s="21">
        <v>80</v>
      </c>
      <c r="L14" s="1" t="str">
        <f t="shared" si="2"/>
        <v>4</v>
      </c>
      <c r="M14" s="21">
        <v>74</v>
      </c>
      <c r="N14" s="1" t="str">
        <f t="shared" si="3"/>
        <v>3</v>
      </c>
      <c r="O14" s="21">
        <v>85</v>
      </c>
      <c r="P14" s="1" t="str">
        <f t="shared" si="4"/>
        <v>4</v>
      </c>
      <c r="Q14" s="21">
        <v>86</v>
      </c>
      <c r="R14" s="1" t="str">
        <f t="shared" si="5"/>
        <v>4</v>
      </c>
      <c r="S14" s="21">
        <v>80</v>
      </c>
      <c r="T14" s="1" t="str">
        <f t="shared" si="6"/>
        <v>4</v>
      </c>
      <c r="U14" s="21">
        <v>74</v>
      </c>
      <c r="V14" s="1" t="str">
        <f t="shared" si="7"/>
        <v>3</v>
      </c>
      <c r="W14" s="21">
        <v>84</v>
      </c>
      <c r="X14" s="1" t="str">
        <f t="shared" si="8"/>
        <v>4</v>
      </c>
      <c r="Y14" s="61">
        <f t="shared" si="12"/>
        <v>3.7037037037037037</v>
      </c>
      <c r="Z14" s="1" t="s">
        <v>803</v>
      </c>
      <c r="AA14" s="21">
        <v>79</v>
      </c>
      <c r="AB14" s="1" t="str">
        <f t="shared" si="9"/>
        <v>3.5</v>
      </c>
      <c r="AC14" s="21">
        <v>76</v>
      </c>
      <c r="AD14" s="1" t="str">
        <f t="shared" si="10"/>
        <v>3.5</v>
      </c>
      <c r="AE14" s="46" t="s">
        <v>783</v>
      </c>
      <c r="AF14" s="46" t="s">
        <v>783</v>
      </c>
      <c r="AG14" s="9" t="s">
        <v>793</v>
      </c>
      <c r="AH14" s="46" t="s">
        <v>783</v>
      </c>
    </row>
    <row r="15" spans="1:34" ht="20.25" customHeight="1">
      <c r="A15" s="1">
        <v>11</v>
      </c>
      <c r="B15" s="1">
        <v>3491</v>
      </c>
      <c r="C15" s="3" t="s">
        <v>49</v>
      </c>
      <c r="D15" s="1" t="s">
        <v>45</v>
      </c>
      <c r="E15" s="21">
        <v>52</v>
      </c>
      <c r="F15" s="1" t="str">
        <f t="shared" si="11"/>
        <v>1</v>
      </c>
      <c r="G15" s="21">
        <v>61</v>
      </c>
      <c r="H15" s="1" t="str">
        <f t="shared" si="0"/>
        <v>2</v>
      </c>
      <c r="I15" s="21">
        <v>60</v>
      </c>
      <c r="J15" s="1" t="str">
        <f t="shared" si="1"/>
        <v>2</v>
      </c>
      <c r="K15" s="21">
        <v>57</v>
      </c>
      <c r="L15" s="1" t="str">
        <f t="shared" si="2"/>
        <v>1.5</v>
      </c>
      <c r="M15" s="21">
        <v>53</v>
      </c>
      <c r="N15" s="1" t="str">
        <f t="shared" si="3"/>
        <v>1</v>
      </c>
      <c r="O15" s="21">
        <v>70</v>
      </c>
      <c r="P15" s="1" t="str">
        <f t="shared" si="4"/>
        <v>3</v>
      </c>
      <c r="Q15" s="21">
        <v>0</v>
      </c>
      <c r="R15" s="1" t="str">
        <f t="shared" si="5"/>
        <v>ร</v>
      </c>
      <c r="S15" s="21">
        <v>61</v>
      </c>
      <c r="T15" s="1" t="str">
        <f t="shared" si="6"/>
        <v>2</v>
      </c>
      <c r="U15" s="21">
        <v>33</v>
      </c>
      <c r="V15" s="1" t="str">
        <f t="shared" si="7"/>
        <v>0</v>
      </c>
      <c r="W15" s="21">
        <v>62</v>
      </c>
      <c r="X15" s="1" t="str">
        <f t="shared" si="8"/>
        <v>2</v>
      </c>
      <c r="Y15" s="61" t="e">
        <f t="shared" si="12"/>
        <v>#VALUE!</v>
      </c>
      <c r="Z15" s="1" t="s">
        <v>803</v>
      </c>
      <c r="AA15" s="21">
        <v>80</v>
      </c>
      <c r="AB15" s="1" t="str">
        <f t="shared" si="9"/>
        <v>4</v>
      </c>
      <c r="AC15" s="21">
        <v>0</v>
      </c>
      <c r="AD15" s="1" t="str">
        <f t="shared" si="10"/>
        <v>ร</v>
      </c>
      <c r="AE15" s="46" t="s">
        <v>783</v>
      </c>
      <c r="AF15" s="46" t="s">
        <v>783</v>
      </c>
      <c r="AG15" s="9" t="s">
        <v>791</v>
      </c>
      <c r="AH15" s="46" t="s">
        <v>783</v>
      </c>
    </row>
    <row r="16" spans="1:34" ht="20.25" customHeight="1">
      <c r="A16" s="1">
        <v>12</v>
      </c>
      <c r="B16" s="1">
        <v>3492</v>
      </c>
      <c r="C16" s="3" t="s">
        <v>50</v>
      </c>
      <c r="D16" s="1" t="s">
        <v>45</v>
      </c>
      <c r="E16" s="21">
        <v>19</v>
      </c>
      <c r="F16" s="1" t="str">
        <f t="shared" si="11"/>
        <v>0</v>
      </c>
      <c r="G16" s="21">
        <v>50</v>
      </c>
      <c r="H16" s="1" t="str">
        <f t="shared" si="0"/>
        <v>1</v>
      </c>
      <c r="I16" s="21">
        <v>0</v>
      </c>
      <c r="J16" s="1" t="str">
        <f t="shared" si="1"/>
        <v>ร</v>
      </c>
      <c r="K16" s="21">
        <v>0</v>
      </c>
      <c r="L16" s="1" t="str">
        <f t="shared" si="2"/>
        <v>ร</v>
      </c>
      <c r="M16" s="21">
        <v>40</v>
      </c>
      <c r="N16" s="1" t="str">
        <f t="shared" si="3"/>
        <v>0</v>
      </c>
      <c r="O16" s="21">
        <v>54</v>
      </c>
      <c r="P16" s="1" t="str">
        <f t="shared" si="4"/>
        <v>1</v>
      </c>
      <c r="Q16" s="21">
        <v>0</v>
      </c>
      <c r="R16" s="1" t="str">
        <f t="shared" si="5"/>
        <v>ร</v>
      </c>
      <c r="S16" s="21">
        <v>0</v>
      </c>
      <c r="T16" s="1" t="str">
        <f t="shared" si="6"/>
        <v>ร</v>
      </c>
      <c r="U16" s="21">
        <v>21</v>
      </c>
      <c r="V16" s="1" t="str">
        <f t="shared" si="7"/>
        <v>0</v>
      </c>
      <c r="W16" s="21">
        <v>63</v>
      </c>
      <c r="X16" s="1" t="str">
        <f t="shared" si="8"/>
        <v>2</v>
      </c>
      <c r="Y16" s="61" t="e">
        <f t="shared" si="12"/>
        <v>#VALUE!</v>
      </c>
      <c r="Z16" s="1" t="s">
        <v>803</v>
      </c>
      <c r="AA16" s="21">
        <v>69</v>
      </c>
      <c r="AB16" s="1" t="str">
        <f t="shared" si="9"/>
        <v>2.5</v>
      </c>
      <c r="AC16" s="21">
        <v>0</v>
      </c>
      <c r="AD16" s="1" t="str">
        <f t="shared" si="10"/>
        <v>ร</v>
      </c>
      <c r="AE16" s="46" t="s">
        <v>783</v>
      </c>
      <c r="AF16" s="46" t="s">
        <v>783</v>
      </c>
      <c r="AG16" s="9" t="s">
        <v>788</v>
      </c>
      <c r="AH16" s="46" t="s">
        <v>783</v>
      </c>
    </row>
    <row r="17" spans="1:34" ht="20.25" customHeight="1">
      <c r="A17" s="1">
        <v>13</v>
      </c>
      <c r="B17" s="1">
        <v>3493</v>
      </c>
      <c r="C17" s="2" t="s">
        <v>51</v>
      </c>
      <c r="D17" s="4" t="s">
        <v>46</v>
      </c>
      <c r="E17" s="21">
        <v>65</v>
      </c>
      <c r="F17" s="1" t="str">
        <f t="shared" si="11"/>
        <v>2.5</v>
      </c>
      <c r="G17" s="21">
        <v>55</v>
      </c>
      <c r="H17" s="1" t="str">
        <f t="shared" si="0"/>
        <v>1.5</v>
      </c>
      <c r="I17" s="21">
        <v>59</v>
      </c>
      <c r="J17" s="1" t="str">
        <f t="shared" si="1"/>
        <v>1.5</v>
      </c>
      <c r="K17" s="21">
        <v>0</v>
      </c>
      <c r="L17" s="1" t="str">
        <f t="shared" si="2"/>
        <v>ร</v>
      </c>
      <c r="M17" s="21">
        <v>60</v>
      </c>
      <c r="N17" s="1" t="str">
        <f t="shared" si="3"/>
        <v>2</v>
      </c>
      <c r="O17" s="21">
        <v>70</v>
      </c>
      <c r="P17" s="1" t="str">
        <f t="shared" si="4"/>
        <v>3</v>
      </c>
      <c r="Q17" s="21">
        <v>76</v>
      </c>
      <c r="R17" s="1" t="str">
        <f t="shared" si="5"/>
        <v>3.5</v>
      </c>
      <c r="S17" s="21">
        <v>72</v>
      </c>
      <c r="T17" s="1" t="str">
        <f t="shared" si="6"/>
        <v>3</v>
      </c>
      <c r="U17" s="21">
        <v>43</v>
      </c>
      <c r="V17" s="1" t="str">
        <f t="shared" si="7"/>
        <v>0</v>
      </c>
      <c r="W17" s="21">
        <v>0</v>
      </c>
      <c r="X17" s="1" t="str">
        <f t="shared" si="8"/>
        <v>ร</v>
      </c>
      <c r="Y17" s="61" t="e">
        <f t="shared" si="12"/>
        <v>#VALUE!</v>
      </c>
      <c r="Z17" s="1" t="s">
        <v>803</v>
      </c>
      <c r="AA17" s="21">
        <v>74</v>
      </c>
      <c r="AB17" s="1" t="str">
        <f t="shared" si="9"/>
        <v>3</v>
      </c>
      <c r="AC17" s="21">
        <v>78</v>
      </c>
      <c r="AD17" s="1" t="str">
        <f t="shared" si="10"/>
        <v>3.5</v>
      </c>
      <c r="AE17" s="46" t="s">
        <v>783</v>
      </c>
      <c r="AF17" s="46" t="s">
        <v>783</v>
      </c>
      <c r="AG17" s="9" t="s">
        <v>793</v>
      </c>
      <c r="AH17" s="46" t="s">
        <v>783</v>
      </c>
    </row>
    <row r="18" spans="1:34" ht="20.25" customHeight="1">
      <c r="A18" s="1">
        <v>14</v>
      </c>
      <c r="B18" s="1">
        <v>3494</v>
      </c>
      <c r="C18" s="2" t="s">
        <v>52</v>
      </c>
      <c r="D18" s="4" t="s">
        <v>46</v>
      </c>
      <c r="E18" s="21">
        <v>63</v>
      </c>
      <c r="F18" s="1" t="str">
        <f t="shared" si="11"/>
        <v>2</v>
      </c>
      <c r="G18" s="21">
        <v>50</v>
      </c>
      <c r="H18" s="1" t="str">
        <f t="shared" si="0"/>
        <v>1</v>
      </c>
      <c r="I18" s="21">
        <v>79</v>
      </c>
      <c r="J18" s="1" t="str">
        <f t="shared" si="1"/>
        <v>3.5</v>
      </c>
      <c r="K18" s="21">
        <v>67</v>
      </c>
      <c r="L18" s="1" t="str">
        <f t="shared" si="2"/>
        <v>2.5</v>
      </c>
      <c r="M18" s="21">
        <v>60</v>
      </c>
      <c r="N18" s="1" t="str">
        <f t="shared" si="3"/>
        <v>2</v>
      </c>
      <c r="O18" s="21">
        <v>80</v>
      </c>
      <c r="P18" s="1" t="str">
        <f t="shared" si="4"/>
        <v>4</v>
      </c>
      <c r="Q18" s="21">
        <v>82</v>
      </c>
      <c r="R18" s="1" t="str">
        <f t="shared" si="5"/>
        <v>4</v>
      </c>
      <c r="S18" s="21">
        <v>75</v>
      </c>
      <c r="T18" s="1" t="str">
        <f t="shared" si="6"/>
        <v>3.5</v>
      </c>
      <c r="U18" s="21">
        <v>65</v>
      </c>
      <c r="V18" s="1" t="str">
        <f t="shared" si="7"/>
        <v>2.5</v>
      </c>
      <c r="W18" s="21">
        <v>81</v>
      </c>
      <c r="X18" s="1" t="str">
        <f t="shared" si="8"/>
        <v>4</v>
      </c>
      <c r="Y18" s="61">
        <f t="shared" si="12"/>
        <v>3.2037037037037037</v>
      </c>
      <c r="Z18" s="1" t="s">
        <v>803</v>
      </c>
      <c r="AA18" s="21">
        <v>69</v>
      </c>
      <c r="AB18" s="1" t="str">
        <f t="shared" si="9"/>
        <v>2.5</v>
      </c>
      <c r="AC18" s="21">
        <v>76</v>
      </c>
      <c r="AD18" s="1" t="str">
        <f t="shared" si="10"/>
        <v>3.5</v>
      </c>
      <c r="AE18" s="46" t="s">
        <v>783</v>
      </c>
      <c r="AF18" s="46" t="s">
        <v>783</v>
      </c>
      <c r="AG18" s="9" t="s">
        <v>788</v>
      </c>
      <c r="AH18" s="46" t="s">
        <v>783</v>
      </c>
    </row>
    <row r="19" spans="1:34" ht="20.25" customHeight="1">
      <c r="A19" s="1">
        <v>15</v>
      </c>
      <c r="B19" s="1">
        <v>3496</v>
      </c>
      <c r="C19" s="3" t="s">
        <v>53</v>
      </c>
      <c r="D19" s="4" t="s">
        <v>46</v>
      </c>
      <c r="E19" s="21">
        <v>90</v>
      </c>
      <c r="F19" s="1" t="str">
        <f t="shared" si="11"/>
        <v>4</v>
      </c>
      <c r="G19" s="21">
        <v>59</v>
      </c>
      <c r="H19" s="1" t="str">
        <f t="shared" si="0"/>
        <v>1.5</v>
      </c>
      <c r="I19" s="21">
        <v>80</v>
      </c>
      <c r="J19" s="1" t="str">
        <f t="shared" si="1"/>
        <v>4</v>
      </c>
      <c r="K19" s="21">
        <v>77</v>
      </c>
      <c r="L19" s="1" t="str">
        <f t="shared" si="2"/>
        <v>3.5</v>
      </c>
      <c r="M19" s="21">
        <v>68</v>
      </c>
      <c r="N19" s="1" t="str">
        <f t="shared" si="3"/>
        <v>2.5</v>
      </c>
      <c r="O19" s="21">
        <v>77</v>
      </c>
      <c r="P19" s="1" t="str">
        <f t="shared" si="4"/>
        <v>3.5</v>
      </c>
      <c r="Q19" s="21">
        <v>87</v>
      </c>
      <c r="R19" s="1" t="str">
        <f t="shared" si="5"/>
        <v>4</v>
      </c>
      <c r="S19" s="21">
        <v>82</v>
      </c>
      <c r="T19" s="1" t="str">
        <f t="shared" si="6"/>
        <v>4</v>
      </c>
      <c r="U19" s="21">
        <v>80</v>
      </c>
      <c r="V19" s="1" t="str">
        <f t="shared" si="7"/>
        <v>4</v>
      </c>
      <c r="W19" s="21">
        <v>87</v>
      </c>
      <c r="X19" s="1" t="str">
        <f t="shared" si="8"/>
        <v>4</v>
      </c>
      <c r="Y19" s="61">
        <f t="shared" si="12"/>
        <v>3.7037037037037037</v>
      </c>
      <c r="Z19" s="1" t="s">
        <v>803</v>
      </c>
      <c r="AA19" s="21">
        <v>81</v>
      </c>
      <c r="AB19" s="1" t="str">
        <f t="shared" si="9"/>
        <v>4</v>
      </c>
      <c r="AC19" s="21">
        <v>77</v>
      </c>
      <c r="AD19" s="1" t="str">
        <f t="shared" si="10"/>
        <v>3.5</v>
      </c>
      <c r="AE19" s="46" t="s">
        <v>783</v>
      </c>
      <c r="AF19" s="46" t="s">
        <v>783</v>
      </c>
      <c r="AG19" s="9" t="s">
        <v>791</v>
      </c>
      <c r="AH19" s="46" t="s">
        <v>783</v>
      </c>
    </row>
    <row r="20" spans="1:34" ht="20.25" customHeight="1">
      <c r="A20" s="1">
        <v>16</v>
      </c>
      <c r="B20" s="1">
        <v>3497</v>
      </c>
      <c r="C20" s="2" t="s">
        <v>54</v>
      </c>
      <c r="D20" s="1" t="s">
        <v>45</v>
      </c>
      <c r="E20" s="21">
        <v>91</v>
      </c>
      <c r="F20" s="1" t="str">
        <f t="shared" si="11"/>
        <v>4</v>
      </c>
      <c r="G20" s="21">
        <v>61</v>
      </c>
      <c r="H20" s="1" t="str">
        <f t="shared" si="0"/>
        <v>2</v>
      </c>
      <c r="I20" s="21">
        <v>77</v>
      </c>
      <c r="J20" s="1" t="str">
        <f t="shared" si="1"/>
        <v>3.5</v>
      </c>
      <c r="K20" s="21">
        <v>82</v>
      </c>
      <c r="L20" s="1" t="str">
        <f t="shared" si="2"/>
        <v>4</v>
      </c>
      <c r="M20" s="21">
        <v>64</v>
      </c>
      <c r="N20" s="1" t="str">
        <f t="shared" si="3"/>
        <v>2</v>
      </c>
      <c r="O20" s="21">
        <v>76</v>
      </c>
      <c r="P20" s="1" t="str">
        <f t="shared" si="4"/>
        <v>3.5</v>
      </c>
      <c r="Q20" s="21">
        <v>79</v>
      </c>
      <c r="R20" s="1" t="str">
        <f t="shared" si="5"/>
        <v>3.5</v>
      </c>
      <c r="S20" s="21">
        <v>78</v>
      </c>
      <c r="T20" s="1" t="str">
        <f t="shared" si="6"/>
        <v>3.5</v>
      </c>
      <c r="U20" s="21">
        <v>74</v>
      </c>
      <c r="V20" s="1" t="str">
        <f t="shared" si="7"/>
        <v>3</v>
      </c>
      <c r="W20" s="21">
        <v>79</v>
      </c>
      <c r="X20" s="1" t="str">
        <f t="shared" si="8"/>
        <v>3.5</v>
      </c>
      <c r="Y20" s="61">
        <f t="shared" si="12"/>
        <v>3.388888888888889</v>
      </c>
      <c r="Z20" s="1" t="s">
        <v>803</v>
      </c>
      <c r="AA20" s="21">
        <v>80</v>
      </c>
      <c r="AB20" s="1" t="str">
        <f t="shared" si="9"/>
        <v>4</v>
      </c>
      <c r="AC20" s="21">
        <v>78</v>
      </c>
      <c r="AD20" s="1" t="str">
        <f t="shared" si="10"/>
        <v>3.5</v>
      </c>
      <c r="AE20" s="46" t="s">
        <v>783</v>
      </c>
      <c r="AF20" s="46" t="s">
        <v>783</v>
      </c>
      <c r="AG20" s="9" t="s">
        <v>798</v>
      </c>
      <c r="AH20" s="46" t="s">
        <v>783</v>
      </c>
    </row>
    <row r="21" spans="1:34" ht="20.25" customHeight="1">
      <c r="A21" s="1">
        <v>17</v>
      </c>
      <c r="B21" s="1">
        <v>3498</v>
      </c>
      <c r="C21" s="2" t="s">
        <v>55</v>
      </c>
      <c r="D21" s="4" t="s">
        <v>46</v>
      </c>
      <c r="E21" s="21">
        <v>89</v>
      </c>
      <c r="F21" s="1" t="str">
        <f t="shared" si="11"/>
        <v>4</v>
      </c>
      <c r="G21" s="21">
        <v>58</v>
      </c>
      <c r="H21" s="1" t="str">
        <f t="shared" si="0"/>
        <v>1.5</v>
      </c>
      <c r="I21" s="21">
        <v>66</v>
      </c>
      <c r="J21" s="1" t="str">
        <f t="shared" si="1"/>
        <v>2.5</v>
      </c>
      <c r="K21" s="21">
        <v>73</v>
      </c>
      <c r="L21" s="1" t="str">
        <f t="shared" si="2"/>
        <v>3</v>
      </c>
      <c r="M21" s="21">
        <v>65</v>
      </c>
      <c r="N21" s="1" t="str">
        <f t="shared" si="3"/>
        <v>2.5</v>
      </c>
      <c r="O21" s="21">
        <v>80</v>
      </c>
      <c r="P21" s="1" t="str">
        <f t="shared" si="4"/>
        <v>4</v>
      </c>
      <c r="Q21" s="21">
        <v>80</v>
      </c>
      <c r="R21" s="1" t="str">
        <f t="shared" si="5"/>
        <v>4</v>
      </c>
      <c r="S21" s="21">
        <v>80</v>
      </c>
      <c r="T21" s="1" t="str">
        <f t="shared" si="6"/>
        <v>4</v>
      </c>
      <c r="U21" s="21">
        <v>71</v>
      </c>
      <c r="V21" s="1" t="str">
        <f t="shared" si="7"/>
        <v>3</v>
      </c>
      <c r="W21" s="21">
        <v>77</v>
      </c>
      <c r="X21" s="1" t="str">
        <f t="shared" si="8"/>
        <v>3.5</v>
      </c>
      <c r="Y21" s="61">
        <f t="shared" si="12"/>
        <v>3.2777777777777777</v>
      </c>
      <c r="Z21" s="1" t="s">
        <v>803</v>
      </c>
      <c r="AA21" s="21">
        <v>77</v>
      </c>
      <c r="AB21" s="1" t="str">
        <f t="shared" si="9"/>
        <v>3.5</v>
      </c>
      <c r="AC21" s="21">
        <v>77</v>
      </c>
      <c r="AD21" s="1" t="str">
        <f t="shared" si="10"/>
        <v>3.5</v>
      </c>
      <c r="AE21" s="46" t="s">
        <v>783</v>
      </c>
      <c r="AF21" s="46" t="s">
        <v>783</v>
      </c>
      <c r="AG21" s="9" t="s">
        <v>798</v>
      </c>
      <c r="AH21" s="46" t="s">
        <v>783</v>
      </c>
    </row>
    <row r="22" spans="1:34" ht="20.25" customHeight="1">
      <c r="A22" s="1">
        <v>18</v>
      </c>
      <c r="B22" s="1">
        <v>3501</v>
      </c>
      <c r="C22" s="2" t="s">
        <v>56</v>
      </c>
      <c r="D22" s="1" t="s">
        <v>45</v>
      </c>
      <c r="E22" s="21">
        <v>86</v>
      </c>
      <c r="F22" s="1" t="str">
        <f t="shared" si="11"/>
        <v>4</v>
      </c>
      <c r="G22" s="21">
        <v>57</v>
      </c>
      <c r="H22" s="1" t="str">
        <f t="shared" si="0"/>
        <v>1.5</v>
      </c>
      <c r="I22" s="21">
        <v>71</v>
      </c>
      <c r="J22" s="1" t="str">
        <f t="shared" si="1"/>
        <v>3</v>
      </c>
      <c r="K22" s="21">
        <v>71</v>
      </c>
      <c r="L22" s="1" t="str">
        <f t="shared" si="2"/>
        <v>3</v>
      </c>
      <c r="M22" s="21">
        <v>63</v>
      </c>
      <c r="N22" s="1" t="str">
        <f t="shared" si="3"/>
        <v>2</v>
      </c>
      <c r="O22" s="21">
        <v>80</v>
      </c>
      <c r="P22" s="1" t="str">
        <f t="shared" si="4"/>
        <v>4</v>
      </c>
      <c r="Q22" s="21">
        <v>80</v>
      </c>
      <c r="R22" s="1" t="str">
        <f t="shared" si="5"/>
        <v>4</v>
      </c>
      <c r="S22" s="21">
        <v>72</v>
      </c>
      <c r="T22" s="1" t="str">
        <f t="shared" si="6"/>
        <v>3</v>
      </c>
      <c r="U22" s="21">
        <v>73</v>
      </c>
      <c r="V22" s="1" t="str">
        <f t="shared" si="7"/>
        <v>3</v>
      </c>
      <c r="W22" s="21">
        <v>71</v>
      </c>
      <c r="X22" s="1" t="str">
        <f t="shared" si="8"/>
        <v>3</v>
      </c>
      <c r="Y22" s="61">
        <f t="shared" si="12"/>
        <v>3.037037037037037</v>
      </c>
      <c r="Z22" s="1" t="s">
        <v>803</v>
      </c>
      <c r="AA22" s="21">
        <v>73</v>
      </c>
      <c r="AB22" s="1" t="str">
        <f t="shared" si="9"/>
        <v>3</v>
      </c>
      <c r="AC22" s="21">
        <v>82</v>
      </c>
      <c r="AD22" s="1" t="str">
        <f t="shared" si="10"/>
        <v>4</v>
      </c>
      <c r="AE22" s="46" t="s">
        <v>783</v>
      </c>
      <c r="AF22" s="46" t="s">
        <v>783</v>
      </c>
      <c r="AG22" s="9" t="s">
        <v>798</v>
      </c>
      <c r="AH22" s="46" t="s">
        <v>783</v>
      </c>
    </row>
    <row r="23" spans="1:34" ht="20.25" customHeight="1">
      <c r="A23" s="1">
        <v>19</v>
      </c>
      <c r="B23" s="1">
        <v>3502</v>
      </c>
      <c r="C23" s="2" t="s">
        <v>57</v>
      </c>
      <c r="D23" s="1" t="s">
        <v>45</v>
      </c>
      <c r="E23" s="21">
        <v>76</v>
      </c>
      <c r="F23" s="1" t="str">
        <f t="shared" si="11"/>
        <v>3.5</v>
      </c>
      <c r="G23" s="21">
        <v>60</v>
      </c>
      <c r="H23" s="1" t="str">
        <f t="shared" si="0"/>
        <v>2</v>
      </c>
      <c r="I23" s="21">
        <v>72</v>
      </c>
      <c r="J23" s="1" t="str">
        <f t="shared" si="1"/>
        <v>3</v>
      </c>
      <c r="K23" s="21">
        <v>74</v>
      </c>
      <c r="L23" s="1" t="str">
        <f t="shared" si="2"/>
        <v>3</v>
      </c>
      <c r="M23" s="21">
        <v>74</v>
      </c>
      <c r="N23" s="1" t="str">
        <f t="shared" si="3"/>
        <v>3</v>
      </c>
      <c r="O23" s="21">
        <v>76</v>
      </c>
      <c r="P23" s="1" t="str">
        <f t="shared" si="4"/>
        <v>3.5</v>
      </c>
      <c r="Q23" s="21">
        <v>0</v>
      </c>
      <c r="R23" s="1" t="str">
        <f t="shared" si="5"/>
        <v>ร</v>
      </c>
      <c r="S23" s="21">
        <v>87</v>
      </c>
      <c r="T23" s="1" t="str">
        <f t="shared" si="6"/>
        <v>4</v>
      </c>
      <c r="U23" s="21">
        <v>42</v>
      </c>
      <c r="V23" s="1" t="str">
        <f t="shared" si="7"/>
        <v>0</v>
      </c>
      <c r="W23" s="21">
        <v>67</v>
      </c>
      <c r="X23" s="1" t="str">
        <f t="shared" si="8"/>
        <v>2.5</v>
      </c>
      <c r="Y23" s="61" t="e">
        <f t="shared" si="12"/>
        <v>#VALUE!</v>
      </c>
      <c r="Z23" s="1" t="s">
        <v>803</v>
      </c>
      <c r="AA23" s="21">
        <v>0</v>
      </c>
      <c r="AB23" s="1" t="str">
        <f t="shared" si="9"/>
        <v>ร</v>
      </c>
      <c r="AC23" s="21">
        <v>0</v>
      </c>
      <c r="AD23" s="1" t="str">
        <f t="shared" si="10"/>
        <v>ร</v>
      </c>
      <c r="AE23" s="46" t="s">
        <v>783</v>
      </c>
      <c r="AF23" s="46" t="s">
        <v>783</v>
      </c>
      <c r="AG23" s="9" t="s">
        <v>793</v>
      </c>
      <c r="AH23" s="46" t="s">
        <v>783</v>
      </c>
    </row>
    <row r="24" spans="1:34" ht="20.25" customHeight="1">
      <c r="A24" s="1">
        <v>20</v>
      </c>
      <c r="B24" s="1">
        <v>3503</v>
      </c>
      <c r="C24" s="3" t="s">
        <v>58</v>
      </c>
      <c r="D24" s="1" t="s">
        <v>46</v>
      </c>
      <c r="E24" s="21">
        <v>94</v>
      </c>
      <c r="F24" s="1" t="str">
        <f t="shared" si="11"/>
        <v>4</v>
      </c>
      <c r="G24" s="21">
        <v>70</v>
      </c>
      <c r="H24" s="1" t="str">
        <f t="shared" si="0"/>
        <v>3</v>
      </c>
      <c r="I24" s="21">
        <v>76</v>
      </c>
      <c r="J24" s="1" t="str">
        <f t="shared" si="1"/>
        <v>3.5</v>
      </c>
      <c r="K24" s="21">
        <v>80</v>
      </c>
      <c r="L24" s="1" t="str">
        <f t="shared" si="2"/>
        <v>4</v>
      </c>
      <c r="M24" s="21">
        <v>82</v>
      </c>
      <c r="N24" s="1" t="str">
        <f t="shared" si="3"/>
        <v>4</v>
      </c>
      <c r="O24" s="21">
        <v>85</v>
      </c>
      <c r="P24" s="1" t="str">
        <f t="shared" si="4"/>
        <v>4</v>
      </c>
      <c r="Q24" s="21">
        <v>87</v>
      </c>
      <c r="R24" s="1" t="str">
        <f t="shared" si="5"/>
        <v>4</v>
      </c>
      <c r="S24" s="21">
        <v>78</v>
      </c>
      <c r="T24" s="1" t="str">
        <f t="shared" si="6"/>
        <v>3.5</v>
      </c>
      <c r="U24" s="21">
        <v>83</v>
      </c>
      <c r="V24" s="1" t="str">
        <f t="shared" si="7"/>
        <v>4</v>
      </c>
      <c r="W24" s="21">
        <v>83</v>
      </c>
      <c r="X24" s="1" t="str">
        <f t="shared" si="8"/>
        <v>4</v>
      </c>
      <c r="Y24" s="61">
        <f t="shared" si="12"/>
        <v>3.8703703703703702</v>
      </c>
      <c r="Z24" s="1" t="s">
        <v>803</v>
      </c>
      <c r="AA24" s="21">
        <v>82</v>
      </c>
      <c r="AB24" s="1" t="str">
        <f t="shared" si="9"/>
        <v>4</v>
      </c>
      <c r="AC24" s="21">
        <v>76</v>
      </c>
      <c r="AD24" s="1" t="str">
        <f t="shared" si="10"/>
        <v>3.5</v>
      </c>
      <c r="AE24" s="46" t="s">
        <v>783</v>
      </c>
      <c r="AF24" s="46" t="s">
        <v>783</v>
      </c>
      <c r="AG24" s="9" t="s">
        <v>791</v>
      </c>
      <c r="AH24" s="46" t="s">
        <v>783</v>
      </c>
    </row>
    <row r="25" spans="1:34" ht="20.25" customHeight="1">
      <c r="A25" s="1">
        <v>21</v>
      </c>
      <c r="B25" s="1">
        <v>3504</v>
      </c>
      <c r="C25" s="3" t="s">
        <v>59</v>
      </c>
      <c r="D25" s="1" t="s">
        <v>45</v>
      </c>
      <c r="E25" s="21">
        <v>69</v>
      </c>
      <c r="F25" s="1" t="str">
        <f t="shared" si="11"/>
        <v>2.5</v>
      </c>
      <c r="G25" s="21">
        <v>55</v>
      </c>
      <c r="H25" s="1" t="str">
        <f t="shared" si="0"/>
        <v>1.5</v>
      </c>
      <c r="I25" s="21">
        <v>68</v>
      </c>
      <c r="J25" s="1" t="str">
        <f t="shared" si="1"/>
        <v>2.5</v>
      </c>
      <c r="K25" s="21">
        <v>78</v>
      </c>
      <c r="L25" s="1" t="str">
        <f t="shared" si="2"/>
        <v>3.5</v>
      </c>
      <c r="M25" s="21">
        <v>68</v>
      </c>
      <c r="N25" s="1" t="str">
        <f t="shared" si="3"/>
        <v>2.5</v>
      </c>
      <c r="O25" s="21">
        <v>76</v>
      </c>
      <c r="P25" s="1" t="str">
        <f t="shared" si="4"/>
        <v>3.5</v>
      </c>
      <c r="Q25" s="21">
        <v>84</v>
      </c>
      <c r="R25" s="1" t="str">
        <f t="shared" si="5"/>
        <v>4</v>
      </c>
      <c r="S25" s="21">
        <v>71</v>
      </c>
      <c r="T25" s="1" t="str">
        <f t="shared" si="6"/>
        <v>3</v>
      </c>
      <c r="U25" s="21">
        <v>81</v>
      </c>
      <c r="V25" s="1" t="str">
        <f t="shared" si="7"/>
        <v>4</v>
      </c>
      <c r="W25" s="21">
        <v>68</v>
      </c>
      <c r="X25" s="1" t="str">
        <f t="shared" si="8"/>
        <v>2.5</v>
      </c>
      <c r="Y25" s="61">
        <f t="shared" si="12"/>
        <v>2.7222222222222223</v>
      </c>
      <c r="Z25" s="1" t="s">
        <v>803</v>
      </c>
      <c r="AA25" s="21">
        <v>73</v>
      </c>
      <c r="AB25" s="1" t="str">
        <f t="shared" si="9"/>
        <v>3</v>
      </c>
      <c r="AC25" s="21">
        <v>76</v>
      </c>
      <c r="AD25" s="1" t="str">
        <f t="shared" si="10"/>
        <v>3.5</v>
      </c>
      <c r="AE25" s="46" t="s">
        <v>783</v>
      </c>
      <c r="AF25" s="46" t="s">
        <v>783</v>
      </c>
      <c r="AG25" s="9" t="s">
        <v>795</v>
      </c>
      <c r="AH25" s="46" t="s">
        <v>783</v>
      </c>
    </row>
    <row r="26" spans="1:34" ht="20.25" customHeight="1">
      <c r="A26" s="1">
        <v>22</v>
      </c>
      <c r="B26" s="1">
        <v>3505</v>
      </c>
      <c r="C26" s="3" t="s">
        <v>60</v>
      </c>
      <c r="D26" s="1" t="s">
        <v>45</v>
      </c>
      <c r="E26" s="21">
        <v>62</v>
      </c>
      <c r="F26" s="1" t="str">
        <f t="shared" si="11"/>
        <v>2</v>
      </c>
      <c r="G26" s="21">
        <v>55</v>
      </c>
      <c r="H26" s="1" t="str">
        <f t="shared" si="0"/>
        <v>1.5</v>
      </c>
      <c r="I26" s="21">
        <v>61</v>
      </c>
      <c r="J26" s="1" t="str">
        <f t="shared" si="1"/>
        <v>2</v>
      </c>
      <c r="K26" s="21">
        <v>67</v>
      </c>
      <c r="L26" s="1" t="str">
        <f t="shared" si="2"/>
        <v>2.5</v>
      </c>
      <c r="M26" s="21">
        <v>68</v>
      </c>
      <c r="N26" s="1" t="str">
        <f t="shared" si="3"/>
        <v>2.5</v>
      </c>
      <c r="O26" s="21">
        <v>80</v>
      </c>
      <c r="P26" s="1" t="str">
        <f t="shared" si="4"/>
        <v>4</v>
      </c>
      <c r="Q26" s="21">
        <v>0</v>
      </c>
      <c r="R26" s="1" t="str">
        <f t="shared" si="5"/>
        <v>ร</v>
      </c>
      <c r="S26" s="21">
        <v>71</v>
      </c>
      <c r="T26" s="1" t="str">
        <f t="shared" si="6"/>
        <v>3</v>
      </c>
      <c r="U26" s="21">
        <v>50</v>
      </c>
      <c r="V26" s="1" t="str">
        <f t="shared" si="7"/>
        <v>1</v>
      </c>
      <c r="W26" s="21">
        <v>68</v>
      </c>
      <c r="X26" s="1" t="str">
        <f t="shared" si="8"/>
        <v>2.5</v>
      </c>
      <c r="Y26" s="61" t="e">
        <f t="shared" si="12"/>
        <v>#VALUE!</v>
      </c>
      <c r="Z26" s="1" t="s">
        <v>803</v>
      </c>
      <c r="AA26" s="21">
        <v>77</v>
      </c>
      <c r="AB26" s="1" t="str">
        <f t="shared" si="9"/>
        <v>3.5</v>
      </c>
      <c r="AC26" s="21">
        <v>75</v>
      </c>
      <c r="AD26" s="1" t="str">
        <f t="shared" si="10"/>
        <v>3.5</v>
      </c>
      <c r="AE26" s="46" t="s">
        <v>783</v>
      </c>
      <c r="AF26" s="46" t="s">
        <v>783</v>
      </c>
      <c r="AG26" s="9" t="s">
        <v>791</v>
      </c>
      <c r="AH26" s="46" t="s">
        <v>783</v>
      </c>
    </row>
    <row r="27" spans="1:34" s="24" customFormat="1" ht="20.25" customHeight="1">
      <c r="A27" s="1">
        <v>23</v>
      </c>
      <c r="B27" s="1">
        <v>3506</v>
      </c>
      <c r="C27" s="3" t="s">
        <v>416</v>
      </c>
      <c r="D27" s="4" t="s">
        <v>46</v>
      </c>
      <c r="E27" s="21">
        <v>90</v>
      </c>
      <c r="F27" s="1" t="str">
        <f t="shared" si="11"/>
        <v>4</v>
      </c>
      <c r="G27" s="21">
        <v>61</v>
      </c>
      <c r="H27" s="1" t="str">
        <f t="shared" si="0"/>
        <v>2</v>
      </c>
      <c r="I27" s="21">
        <v>77</v>
      </c>
      <c r="J27" s="1" t="str">
        <f t="shared" si="1"/>
        <v>3.5</v>
      </c>
      <c r="K27" s="21">
        <v>79</v>
      </c>
      <c r="L27" s="1" t="str">
        <f t="shared" si="2"/>
        <v>3.5</v>
      </c>
      <c r="M27" s="21">
        <v>77</v>
      </c>
      <c r="N27" s="1" t="str">
        <f t="shared" si="3"/>
        <v>3.5</v>
      </c>
      <c r="O27" s="21">
        <v>80</v>
      </c>
      <c r="P27" s="1" t="str">
        <f t="shared" si="4"/>
        <v>4</v>
      </c>
      <c r="Q27" s="21">
        <v>86</v>
      </c>
      <c r="R27" s="1" t="str">
        <f t="shared" si="5"/>
        <v>4</v>
      </c>
      <c r="S27" s="21">
        <v>75</v>
      </c>
      <c r="T27" s="1" t="str">
        <f t="shared" si="6"/>
        <v>3.5</v>
      </c>
      <c r="U27" s="21">
        <v>89</v>
      </c>
      <c r="V27" s="1" t="str">
        <f t="shared" si="7"/>
        <v>4</v>
      </c>
      <c r="W27" s="21">
        <v>83</v>
      </c>
      <c r="X27" s="1" t="str">
        <f t="shared" si="8"/>
        <v>4</v>
      </c>
      <c r="Y27" s="61">
        <f t="shared" si="12"/>
        <v>3.740740740740741</v>
      </c>
      <c r="Z27" s="1" t="s">
        <v>803</v>
      </c>
      <c r="AA27" s="21">
        <v>71</v>
      </c>
      <c r="AB27" s="1" t="str">
        <f t="shared" si="9"/>
        <v>3</v>
      </c>
      <c r="AC27" s="21">
        <v>88</v>
      </c>
      <c r="AD27" s="1" t="str">
        <f t="shared" si="10"/>
        <v>4</v>
      </c>
      <c r="AE27" s="46" t="s">
        <v>783</v>
      </c>
      <c r="AF27" s="46" t="s">
        <v>783</v>
      </c>
      <c r="AG27" s="9" t="s">
        <v>795</v>
      </c>
      <c r="AH27" s="46" t="s">
        <v>783</v>
      </c>
    </row>
    <row r="28" spans="1:34" ht="20.25" customHeight="1">
      <c r="A28" s="1">
        <v>24</v>
      </c>
      <c r="B28" s="1">
        <v>3507</v>
      </c>
      <c r="C28" s="2" t="s">
        <v>61</v>
      </c>
      <c r="D28" s="4" t="s">
        <v>46</v>
      </c>
      <c r="E28" s="21">
        <v>91</v>
      </c>
      <c r="F28" s="1" t="str">
        <f t="shared" si="11"/>
        <v>4</v>
      </c>
      <c r="G28" s="21">
        <v>62</v>
      </c>
      <c r="H28" s="1" t="str">
        <f t="shared" si="0"/>
        <v>2</v>
      </c>
      <c r="I28" s="21">
        <v>80</v>
      </c>
      <c r="J28" s="1" t="str">
        <f t="shared" si="1"/>
        <v>4</v>
      </c>
      <c r="K28" s="21">
        <v>82</v>
      </c>
      <c r="L28" s="1" t="str">
        <f t="shared" si="2"/>
        <v>4</v>
      </c>
      <c r="M28" s="21">
        <v>72</v>
      </c>
      <c r="N28" s="1" t="str">
        <f t="shared" si="3"/>
        <v>3</v>
      </c>
      <c r="O28" s="21">
        <v>83</v>
      </c>
      <c r="P28" s="1" t="str">
        <f t="shared" si="4"/>
        <v>4</v>
      </c>
      <c r="Q28" s="21">
        <v>81</v>
      </c>
      <c r="R28" s="1" t="str">
        <f t="shared" si="5"/>
        <v>4</v>
      </c>
      <c r="S28" s="21">
        <v>70</v>
      </c>
      <c r="T28" s="1" t="str">
        <f t="shared" si="6"/>
        <v>3</v>
      </c>
      <c r="U28" s="21">
        <v>85</v>
      </c>
      <c r="V28" s="1" t="str">
        <f t="shared" si="7"/>
        <v>4</v>
      </c>
      <c r="W28" s="21">
        <v>84</v>
      </c>
      <c r="X28" s="1" t="str">
        <f t="shared" si="8"/>
        <v>4</v>
      </c>
      <c r="Y28" s="61">
        <f t="shared" si="12"/>
        <v>3.7777777777777777</v>
      </c>
      <c r="Z28" s="1" t="s">
        <v>803</v>
      </c>
      <c r="AA28" s="21">
        <v>0</v>
      </c>
      <c r="AB28" s="1" t="str">
        <f t="shared" si="9"/>
        <v>ร</v>
      </c>
      <c r="AC28" s="21">
        <v>77</v>
      </c>
      <c r="AD28" s="1" t="str">
        <f t="shared" si="10"/>
        <v>3.5</v>
      </c>
      <c r="AE28" s="46" t="s">
        <v>783</v>
      </c>
      <c r="AF28" s="46" t="s">
        <v>783</v>
      </c>
      <c r="AG28" s="9" t="s">
        <v>791</v>
      </c>
      <c r="AH28" s="46" t="s">
        <v>783</v>
      </c>
    </row>
    <row r="29" spans="1:34" ht="20.25" customHeight="1">
      <c r="A29" s="1">
        <v>25</v>
      </c>
      <c r="B29" s="1">
        <v>3508</v>
      </c>
      <c r="C29" s="3" t="s">
        <v>62</v>
      </c>
      <c r="D29" s="4" t="s">
        <v>46</v>
      </c>
      <c r="E29" s="21">
        <v>27</v>
      </c>
      <c r="F29" s="1" t="str">
        <f t="shared" si="11"/>
        <v>0</v>
      </c>
      <c r="G29" s="21">
        <v>50</v>
      </c>
      <c r="H29" s="1" t="str">
        <f t="shared" si="0"/>
        <v>1</v>
      </c>
      <c r="I29" s="21">
        <v>74</v>
      </c>
      <c r="J29" s="1" t="str">
        <f t="shared" si="1"/>
        <v>3</v>
      </c>
      <c r="K29" s="21">
        <v>0</v>
      </c>
      <c r="L29" s="1" t="str">
        <f t="shared" si="2"/>
        <v>ร</v>
      </c>
      <c r="M29" s="21">
        <v>46</v>
      </c>
      <c r="N29" s="1" t="str">
        <f t="shared" si="3"/>
        <v>0</v>
      </c>
      <c r="O29" s="21">
        <v>70</v>
      </c>
      <c r="P29" s="1" t="str">
        <f t="shared" si="4"/>
        <v>3</v>
      </c>
      <c r="Q29" s="21">
        <v>0</v>
      </c>
      <c r="R29" s="1" t="str">
        <f t="shared" si="5"/>
        <v>ร</v>
      </c>
      <c r="S29" s="21">
        <v>71</v>
      </c>
      <c r="T29" s="1" t="str">
        <f t="shared" si="6"/>
        <v>3</v>
      </c>
      <c r="U29" s="21">
        <v>50</v>
      </c>
      <c r="V29" s="1" t="str">
        <f t="shared" si="7"/>
        <v>1</v>
      </c>
      <c r="W29" s="21">
        <v>75</v>
      </c>
      <c r="X29" s="1" t="str">
        <f t="shared" si="8"/>
        <v>3.5</v>
      </c>
      <c r="Y29" s="61" t="e">
        <f t="shared" si="12"/>
        <v>#VALUE!</v>
      </c>
      <c r="Z29" s="1" t="s">
        <v>803</v>
      </c>
      <c r="AA29" s="21">
        <v>51</v>
      </c>
      <c r="AB29" s="1" t="str">
        <f t="shared" si="9"/>
        <v>1</v>
      </c>
      <c r="AC29" s="21">
        <v>76</v>
      </c>
      <c r="AD29" s="1" t="str">
        <f t="shared" si="10"/>
        <v>3.5</v>
      </c>
      <c r="AE29" s="46" t="s">
        <v>783</v>
      </c>
      <c r="AF29" s="46" t="s">
        <v>783</v>
      </c>
      <c r="AG29" s="9" t="s">
        <v>793</v>
      </c>
      <c r="AH29" s="46" t="s">
        <v>783</v>
      </c>
    </row>
    <row r="30" spans="1:34" ht="20.25" customHeight="1">
      <c r="A30" s="1">
        <v>26</v>
      </c>
      <c r="B30" s="1">
        <v>3509</v>
      </c>
      <c r="C30" s="2" t="s">
        <v>63</v>
      </c>
      <c r="D30" s="1" t="s">
        <v>45</v>
      </c>
      <c r="E30" s="21">
        <v>85</v>
      </c>
      <c r="F30" s="1" t="str">
        <f t="shared" si="11"/>
        <v>4</v>
      </c>
      <c r="G30" s="21">
        <v>61</v>
      </c>
      <c r="H30" s="1" t="str">
        <f t="shared" si="0"/>
        <v>2</v>
      </c>
      <c r="I30" s="21">
        <v>75</v>
      </c>
      <c r="J30" s="1" t="str">
        <f t="shared" si="1"/>
        <v>3.5</v>
      </c>
      <c r="K30" s="21">
        <v>74</v>
      </c>
      <c r="L30" s="1" t="str">
        <f t="shared" si="2"/>
        <v>3</v>
      </c>
      <c r="M30" s="21">
        <v>69</v>
      </c>
      <c r="N30" s="1" t="str">
        <f t="shared" si="3"/>
        <v>2.5</v>
      </c>
      <c r="O30" s="21">
        <v>77</v>
      </c>
      <c r="P30" s="1" t="str">
        <f t="shared" si="4"/>
        <v>3.5</v>
      </c>
      <c r="Q30" s="21">
        <v>84</v>
      </c>
      <c r="R30" s="1" t="str">
        <f t="shared" si="5"/>
        <v>4</v>
      </c>
      <c r="S30" s="21">
        <v>70</v>
      </c>
      <c r="T30" s="1" t="str">
        <f t="shared" si="6"/>
        <v>3</v>
      </c>
      <c r="U30" s="21">
        <v>83</v>
      </c>
      <c r="V30" s="1" t="str">
        <f t="shared" si="7"/>
        <v>4</v>
      </c>
      <c r="W30" s="21">
        <v>75</v>
      </c>
      <c r="X30" s="1" t="str">
        <f t="shared" si="8"/>
        <v>3.5</v>
      </c>
      <c r="Y30" s="61">
        <f t="shared" si="12"/>
        <v>3.4074074074074074</v>
      </c>
      <c r="Z30" s="1" t="s">
        <v>803</v>
      </c>
      <c r="AA30" s="21">
        <v>76</v>
      </c>
      <c r="AB30" s="1" t="str">
        <f t="shared" si="9"/>
        <v>3.5</v>
      </c>
      <c r="AC30" s="21">
        <v>77</v>
      </c>
      <c r="AD30" s="1" t="str">
        <f t="shared" si="10"/>
        <v>3.5</v>
      </c>
      <c r="AE30" s="46" t="s">
        <v>783</v>
      </c>
      <c r="AF30" s="46" t="s">
        <v>783</v>
      </c>
      <c r="AG30" s="9" t="s">
        <v>795</v>
      </c>
      <c r="AH30" s="46" t="s">
        <v>783</v>
      </c>
    </row>
    <row r="31" spans="1:34" ht="20.25" customHeight="1">
      <c r="A31" s="1">
        <v>27</v>
      </c>
      <c r="B31" s="1">
        <v>3510</v>
      </c>
      <c r="C31" s="2" t="s">
        <v>64</v>
      </c>
      <c r="D31" s="4" t="s">
        <v>46</v>
      </c>
      <c r="E31" s="21">
        <v>90</v>
      </c>
      <c r="F31" s="1" t="str">
        <f t="shared" si="11"/>
        <v>4</v>
      </c>
      <c r="G31" s="21">
        <v>65</v>
      </c>
      <c r="H31" s="1" t="str">
        <f t="shared" si="0"/>
        <v>2.5</v>
      </c>
      <c r="I31" s="21">
        <v>87</v>
      </c>
      <c r="J31" s="1" t="str">
        <f t="shared" si="1"/>
        <v>4</v>
      </c>
      <c r="K31" s="21">
        <v>85</v>
      </c>
      <c r="L31" s="1" t="str">
        <f t="shared" si="2"/>
        <v>4</v>
      </c>
      <c r="M31" s="21">
        <v>70</v>
      </c>
      <c r="N31" s="1" t="str">
        <f t="shared" si="3"/>
        <v>3</v>
      </c>
      <c r="O31" s="21">
        <v>77</v>
      </c>
      <c r="P31" s="1" t="str">
        <f t="shared" si="4"/>
        <v>3.5</v>
      </c>
      <c r="Q31" s="21">
        <v>92</v>
      </c>
      <c r="R31" s="1" t="str">
        <f t="shared" si="5"/>
        <v>4</v>
      </c>
      <c r="S31" s="21">
        <v>82</v>
      </c>
      <c r="T31" s="1" t="str">
        <f t="shared" si="6"/>
        <v>4</v>
      </c>
      <c r="U31" s="21">
        <v>89</v>
      </c>
      <c r="V31" s="1" t="str">
        <f t="shared" si="7"/>
        <v>4</v>
      </c>
      <c r="W31" s="21">
        <v>89</v>
      </c>
      <c r="X31" s="1" t="str">
        <f t="shared" si="8"/>
        <v>4</v>
      </c>
      <c r="Y31" s="61">
        <f t="shared" si="12"/>
        <v>3.8333333333333335</v>
      </c>
      <c r="Z31" s="1" t="s">
        <v>803</v>
      </c>
      <c r="AA31" s="21">
        <v>79</v>
      </c>
      <c r="AB31" s="1" t="str">
        <f t="shared" si="9"/>
        <v>3.5</v>
      </c>
      <c r="AC31" s="21">
        <v>81</v>
      </c>
      <c r="AD31" s="1" t="str">
        <f t="shared" si="10"/>
        <v>4</v>
      </c>
      <c r="AE31" s="46" t="s">
        <v>783</v>
      </c>
      <c r="AF31" s="46" t="s">
        <v>783</v>
      </c>
      <c r="AG31" s="9" t="s">
        <v>793</v>
      </c>
      <c r="AH31" s="46" t="s">
        <v>783</v>
      </c>
    </row>
    <row r="32" spans="1:34" ht="20.25" customHeight="1">
      <c r="A32" s="1">
        <v>28</v>
      </c>
      <c r="B32" s="1">
        <v>3511</v>
      </c>
      <c r="C32" s="2" t="s">
        <v>65</v>
      </c>
      <c r="D32" s="4" t="s">
        <v>46</v>
      </c>
      <c r="E32" s="21">
        <v>91</v>
      </c>
      <c r="F32" s="1" t="str">
        <f t="shared" si="11"/>
        <v>4</v>
      </c>
      <c r="G32" s="21">
        <v>54</v>
      </c>
      <c r="H32" s="1" t="str">
        <f t="shared" si="0"/>
        <v>1</v>
      </c>
      <c r="I32" s="21">
        <v>70</v>
      </c>
      <c r="J32" s="1" t="str">
        <f t="shared" si="1"/>
        <v>3</v>
      </c>
      <c r="K32" s="21">
        <v>64</v>
      </c>
      <c r="L32" s="1" t="str">
        <f t="shared" si="2"/>
        <v>2</v>
      </c>
      <c r="M32" s="21">
        <v>64</v>
      </c>
      <c r="N32" s="1" t="str">
        <f t="shared" si="3"/>
        <v>2</v>
      </c>
      <c r="O32" s="21">
        <v>75</v>
      </c>
      <c r="P32" s="1" t="str">
        <f t="shared" si="4"/>
        <v>3.5</v>
      </c>
      <c r="Q32" s="21">
        <v>80</v>
      </c>
      <c r="R32" s="1" t="str">
        <f t="shared" si="5"/>
        <v>4</v>
      </c>
      <c r="S32" s="21">
        <v>80</v>
      </c>
      <c r="T32" s="1" t="str">
        <f t="shared" si="6"/>
        <v>4</v>
      </c>
      <c r="U32" s="21">
        <v>72</v>
      </c>
      <c r="V32" s="1" t="str">
        <f t="shared" si="7"/>
        <v>3</v>
      </c>
      <c r="W32" s="21">
        <v>82</v>
      </c>
      <c r="X32" s="1" t="str">
        <f t="shared" si="8"/>
        <v>4</v>
      </c>
      <c r="Y32" s="61">
        <f t="shared" si="12"/>
        <v>3.388888888888889</v>
      </c>
      <c r="Z32" s="1" t="s">
        <v>803</v>
      </c>
      <c r="AA32" s="21">
        <v>75</v>
      </c>
      <c r="AB32" s="1" t="str">
        <f t="shared" si="9"/>
        <v>3.5</v>
      </c>
      <c r="AC32" s="21">
        <v>78</v>
      </c>
      <c r="AD32" s="1" t="str">
        <f t="shared" si="10"/>
        <v>3.5</v>
      </c>
      <c r="AE32" s="46" t="s">
        <v>783</v>
      </c>
      <c r="AF32" s="46" t="s">
        <v>783</v>
      </c>
      <c r="AG32" s="9" t="s">
        <v>798</v>
      </c>
      <c r="AH32" s="46" t="s">
        <v>783</v>
      </c>
    </row>
    <row r="33" spans="1:34" ht="20.25" customHeight="1">
      <c r="A33" s="1">
        <v>29</v>
      </c>
      <c r="B33" s="1">
        <v>3513</v>
      </c>
      <c r="C33" s="2" t="s">
        <v>66</v>
      </c>
      <c r="D33" s="4" t="s">
        <v>46</v>
      </c>
      <c r="E33" s="21">
        <v>67</v>
      </c>
      <c r="F33" s="1" t="str">
        <f t="shared" si="11"/>
        <v>2.5</v>
      </c>
      <c r="G33" s="21">
        <v>59</v>
      </c>
      <c r="H33" s="1" t="str">
        <f t="shared" si="0"/>
        <v>1.5</v>
      </c>
      <c r="I33" s="21">
        <v>68</v>
      </c>
      <c r="J33" s="1" t="str">
        <f t="shared" si="1"/>
        <v>2.5</v>
      </c>
      <c r="K33" s="21">
        <v>73</v>
      </c>
      <c r="L33" s="1" t="str">
        <f t="shared" si="2"/>
        <v>3</v>
      </c>
      <c r="M33" s="21">
        <v>57</v>
      </c>
      <c r="N33" s="1" t="str">
        <f t="shared" si="3"/>
        <v>1.5</v>
      </c>
      <c r="O33" s="21">
        <v>78</v>
      </c>
      <c r="P33" s="1" t="str">
        <f t="shared" si="4"/>
        <v>3.5</v>
      </c>
      <c r="Q33" s="21">
        <v>75</v>
      </c>
      <c r="R33" s="1" t="str">
        <f t="shared" si="5"/>
        <v>3.5</v>
      </c>
      <c r="S33" s="21">
        <v>77</v>
      </c>
      <c r="T33" s="1" t="str">
        <f t="shared" si="6"/>
        <v>3.5</v>
      </c>
      <c r="U33" s="21">
        <v>65</v>
      </c>
      <c r="V33" s="1" t="str">
        <f t="shared" si="7"/>
        <v>2.5</v>
      </c>
      <c r="W33" s="21">
        <v>83</v>
      </c>
      <c r="X33" s="1" t="str">
        <f t="shared" si="8"/>
        <v>4</v>
      </c>
      <c r="Y33" s="61">
        <f t="shared" si="12"/>
        <v>3.2037037037037037</v>
      </c>
      <c r="Z33" s="1" t="s">
        <v>803</v>
      </c>
      <c r="AA33" s="21">
        <v>0</v>
      </c>
      <c r="AB33" s="1" t="str">
        <f t="shared" si="9"/>
        <v>ร</v>
      </c>
      <c r="AC33" s="21">
        <v>77</v>
      </c>
      <c r="AD33" s="1" t="str">
        <f t="shared" si="10"/>
        <v>3.5</v>
      </c>
      <c r="AE33" s="46" t="s">
        <v>783</v>
      </c>
      <c r="AF33" s="46" t="s">
        <v>783</v>
      </c>
      <c r="AG33" s="9" t="s">
        <v>786</v>
      </c>
      <c r="AH33" s="46" t="s">
        <v>783</v>
      </c>
    </row>
    <row r="34" spans="1:34" ht="20.25" customHeight="1">
      <c r="A34" s="1">
        <v>30</v>
      </c>
      <c r="B34" s="1">
        <v>3514</v>
      </c>
      <c r="C34" s="2" t="s">
        <v>67</v>
      </c>
      <c r="D34" s="1" t="s">
        <v>45</v>
      </c>
      <c r="E34" s="21">
        <v>82</v>
      </c>
      <c r="F34" s="1" t="str">
        <f t="shared" si="11"/>
        <v>4</v>
      </c>
      <c r="G34" s="21">
        <v>60</v>
      </c>
      <c r="H34" s="1" t="str">
        <f t="shared" si="0"/>
        <v>2</v>
      </c>
      <c r="I34" s="21">
        <v>66</v>
      </c>
      <c r="J34" s="1" t="str">
        <f t="shared" si="1"/>
        <v>2.5</v>
      </c>
      <c r="K34" s="21">
        <v>73</v>
      </c>
      <c r="L34" s="1" t="str">
        <f t="shared" si="2"/>
        <v>3</v>
      </c>
      <c r="M34" s="21">
        <v>61</v>
      </c>
      <c r="N34" s="1" t="str">
        <f t="shared" si="3"/>
        <v>2</v>
      </c>
      <c r="O34" s="21">
        <v>72</v>
      </c>
      <c r="P34" s="1" t="str">
        <f t="shared" si="4"/>
        <v>3</v>
      </c>
      <c r="Q34" s="21">
        <v>79</v>
      </c>
      <c r="R34" s="1" t="str">
        <f t="shared" si="5"/>
        <v>3.5</v>
      </c>
      <c r="S34" s="21">
        <v>74</v>
      </c>
      <c r="T34" s="1" t="str">
        <f t="shared" si="6"/>
        <v>3</v>
      </c>
      <c r="U34" s="21">
        <v>68</v>
      </c>
      <c r="V34" s="1" t="str">
        <f t="shared" si="7"/>
        <v>2.5</v>
      </c>
      <c r="W34" s="21">
        <v>72</v>
      </c>
      <c r="X34" s="1" t="str">
        <f t="shared" si="8"/>
        <v>3</v>
      </c>
      <c r="Y34" s="61">
        <f t="shared" si="12"/>
        <v>2.9444444444444446</v>
      </c>
      <c r="Z34" s="1" t="s">
        <v>803</v>
      </c>
      <c r="AA34" s="21">
        <v>0</v>
      </c>
      <c r="AB34" s="1" t="str">
        <f t="shared" si="9"/>
        <v>ร</v>
      </c>
      <c r="AC34" s="21">
        <v>84</v>
      </c>
      <c r="AD34" s="1" t="str">
        <f t="shared" si="10"/>
        <v>4</v>
      </c>
      <c r="AE34" s="46" t="s">
        <v>783</v>
      </c>
      <c r="AF34" s="46" t="s">
        <v>783</v>
      </c>
      <c r="AG34" s="9" t="s">
        <v>786</v>
      </c>
      <c r="AH34" s="46" t="s">
        <v>783</v>
      </c>
    </row>
    <row r="35" spans="1:34" ht="20.25" customHeight="1">
      <c r="A35" s="1">
        <v>31</v>
      </c>
      <c r="B35" s="1">
        <v>3515</v>
      </c>
      <c r="C35" s="2" t="s">
        <v>68</v>
      </c>
      <c r="D35" s="1" t="s">
        <v>45</v>
      </c>
      <c r="E35" s="21">
        <v>55</v>
      </c>
      <c r="F35" s="1" t="str">
        <f t="shared" si="11"/>
        <v>1.5</v>
      </c>
      <c r="G35" s="21">
        <v>60</v>
      </c>
      <c r="H35" s="1" t="str">
        <f t="shared" si="0"/>
        <v>2</v>
      </c>
      <c r="I35" s="21">
        <v>0</v>
      </c>
      <c r="J35" s="1" t="str">
        <f t="shared" si="1"/>
        <v>ร</v>
      </c>
      <c r="K35" s="21">
        <v>71</v>
      </c>
      <c r="L35" s="1" t="str">
        <f t="shared" si="2"/>
        <v>3</v>
      </c>
      <c r="M35" s="21">
        <v>55</v>
      </c>
      <c r="N35" s="1" t="str">
        <f t="shared" si="3"/>
        <v>1.5</v>
      </c>
      <c r="O35" s="21">
        <v>54</v>
      </c>
      <c r="P35" s="1" t="str">
        <f t="shared" si="4"/>
        <v>1</v>
      </c>
      <c r="Q35" s="21">
        <v>0</v>
      </c>
      <c r="R35" s="1" t="str">
        <f t="shared" si="5"/>
        <v>ร</v>
      </c>
      <c r="S35" s="21">
        <v>0</v>
      </c>
      <c r="T35" s="1" t="str">
        <f t="shared" si="6"/>
        <v>ร</v>
      </c>
      <c r="U35" s="21">
        <v>29</v>
      </c>
      <c r="V35" s="1" t="str">
        <f t="shared" si="7"/>
        <v>0</v>
      </c>
      <c r="W35" s="21">
        <v>73</v>
      </c>
      <c r="X35" s="1" t="str">
        <f t="shared" si="8"/>
        <v>3</v>
      </c>
      <c r="Y35" s="61" t="e">
        <f t="shared" si="12"/>
        <v>#VALUE!</v>
      </c>
      <c r="Z35" s="1" t="s">
        <v>803</v>
      </c>
      <c r="AA35" s="21">
        <v>0</v>
      </c>
      <c r="AB35" s="1" t="str">
        <f t="shared" si="9"/>
        <v>ร</v>
      </c>
      <c r="AC35" s="21">
        <v>78</v>
      </c>
      <c r="AD35" s="1" t="str">
        <f t="shared" si="10"/>
        <v>3.5</v>
      </c>
      <c r="AE35" s="46" t="s">
        <v>783</v>
      </c>
      <c r="AF35" s="46" t="s">
        <v>783</v>
      </c>
      <c r="AG35" s="9" t="s">
        <v>788</v>
      </c>
      <c r="AH35" s="46" t="s">
        <v>783</v>
      </c>
    </row>
    <row r="36" spans="1:34" ht="20.25" customHeight="1">
      <c r="A36" s="1">
        <v>32</v>
      </c>
      <c r="B36" s="1">
        <v>3516</v>
      </c>
      <c r="C36" s="2" t="s">
        <v>69</v>
      </c>
      <c r="D36" s="1" t="s">
        <v>45</v>
      </c>
      <c r="E36" s="21">
        <v>87</v>
      </c>
      <c r="F36" s="1" t="str">
        <f t="shared" si="11"/>
        <v>4</v>
      </c>
      <c r="G36" s="21">
        <v>56</v>
      </c>
      <c r="H36" s="1" t="str">
        <f t="shared" si="0"/>
        <v>1.5</v>
      </c>
      <c r="I36" s="21">
        <v>79</v>
      </c>
      <c r="J36" s="1" t="str">
        <f t="shared" si="1"/>
        <v>3.5</v>
      </c>
      <c r="K36" s="21">
        <v>75</v>
      </c>
      <c r="L36" s="1" t="str">
        <f t="shared" si="2"/>
        <v>3.5</v>
      </c>
      <c r="M36" s="21">
        <v>78</v>
      </c>
      <c r="N36" s="1" t="str">
        <f t="shared" si="3"/>
        <v>3.5</v>
      </c>
      <c r="O36" s="21">
        <v>80</v>
      </c>
      <c r="P36" s="1" t="str">
        <f t="shared" si="4"/>
        <v>4</v>
      </c>
      <c r="Q36" s="21">
        <v>88</v>
      </c>
      <c r="R36" s="1" t="str">
        <f t="shared" si="5"/>
        <v>4</v>
      </c>
      <c r="S36" s="21">
        <v>74</v>
      </c>
      <c r="T36" s="1" t="str">
        <f t="shared" si="6"/>
        <v>3</v>
      </c>
      <c r="U36" s="21">
        <v>85</v>
      </c>
      <c r="V36" s="1" t="str">
        <f t="shared" si="7"/>
        <v>4</v>
      </c>
      <c r="W36" s="21">
        <v>70</v>
      </c>
      <c r="X36" s="1" t="str">
        <f t="shared" si="8"/>
        <v>3</v>
      </c>
      <c r="Y36" s="61">
        <f t="shared" si="12"/>
        <v>3.240740740740741</v>
      </c>
      <c r="Z36" s="1" t="s">
        <v>803</v>
      </c>
      <c r="AA36" s="21">
        <v>81</v>
      </c>
      <c r="AB36" s="1" t="str">
        <f t="shared" si="9"/>
        <v>4</v>
      </c>
      <c r="AC36" s="21">
        <v>84</v>
      </c>
      <c r="AD36" s="1" t="str">
        <f t="shared" si="10"/>
        <v>4</v>
      </c>
      <c r="AE36" s="46" t="s">
        <v>783</v>
      </c>
      <c r="AF36" s="46" t="s">
        <v>783</v>
      </c>
      <c r="AG36" s="9" t="s">
        <v>798</v>
      </c>
      <c r="AH36" s="46" t="s">
        <v>783</v>
      </c>
    </row>
    <row r="37" spans="1:34" ht="20.25" customHeight="1">
      <c r="A37" s="1">
        <v>33</v>
      </c>
      <c r="B37" s="1">
        <v>3517</v>
      </c>
      <c r="C37" s="2" t="s">
        <v>70</v>
      </c>
      <c r="D37" s="4" t="s">
        <v>46</v>
      </c>
      <c r="E37" s="21">
        <v>89</v>
      </c>
      <c r="F37" s="1" t="str">
        <f t="shared" si="11"/>
        <v>4</v>
      </c>
      <c r="G37" s="21">
        <v>65</v>
      </c>
      <c r="H37" s="1" t="str">
        <f t="shared" si="0"/>
        <v>2.5</v>
      </c>
      <c r="I37" s="21">
        <v>75</v>
      </c>
      <c r="J37" s="1" t="str">
        <f t="shared" si="1"/>
        <v>3.5</v>
      </c>
      <c r="K37" s="21">
        <v>75</v>
      </c>
      <c r="L37" s="1" t="str">
        <f t="shared" si="2"/>
        <v>3.5</v>
      </c>
      <c r="M37" s="21">
        <v>77</v>
      </c>
      <c r="N37" s="1" t="str">
        <f t="shared" si="3"/>
        <v>3.5</v>
      </c>
      <c r="O37" s="21">
        <v>77</v>
      </c>
      <c r="P37" s="1" t="str">
        <f t="shared" si="4"/>
        <v>3.5</v>
      </c>
      <c r="Q37" s="21">
        <v>89</v>
      </c>
      <c r="R37" s="1" t="str">
        <f t="shared" si="5"/>
        <v>4</v>
      </c>
      <c r="S37" s="21">
        <v>84</v>
      </c>
      <c r="T37" s="1" t="str">
        <f t="shared" si="6"/>
        <v>4</v>
      </c>
      <c r="U37" s="21">
        <v>83</v>
      </c>
      <c r="V37" s="1" t="str">
        <f t="shared" si="7"/>
        <v>4</v>
      </c>
      <c r="W37" s="21">
        <v>82</v>
      </c>
      <c r="X37" s="1" t="str">
        <f t="shared" si="8"/>
        <v>4</v>
      </c>
      <c r="Y37" s="61">
        <f t="shared" si="12"/>
        <v>3.7777777777777777</v>
      </c>
      <c r="Z37" s="1" t="s">
        <v>803</v>
      </c>
      <c r="AA37" s="21">
        <v>85</v>
      </c>
      <c r="AB37" s="1" t="str">
        <f t="shared" si="9"/>
        <v>4</v>
      </c>
      <c r="AC37" s="21">
        <v>83</v>
      </c>
      <c r="AD37" s="1" t="str">
        <f t="shared" si="10"/>
        <v>4</v>
      </c>
      <c r="AE37" s="46" t="s">
        <v>783</v>
      </c>
      <c r="AF37" s="46" t="s">
        <v>783</v>
      </c>
      <c r="AG37" s="9" t="s">
        <v>800</v>
      </c>
      <c r="AH37" s="46" t="s">
        <v>783</v>
      </c>
    </row>
    <row r="38" spans="1:34" ht="20.25" customHeight="1">
      <c r="A38" s="1">
        <v>34</v>
      </c>
      <c r="B38" s="1">
        <v>3518</v>
      </c>
      <c r="C38" s="3" t="s">
        <v>71</v>
      </c>
      <c r="D38" s="1" t="s">
        <v>45</v>
      </c>
      <c r="E38" s="21">
        <v>85</v>
      </c>
      <c r="F38" s="1" t="str">
        <f t="shared" si="11"/>
        <v>4</v>
      </c>
      <c r="G38" s="21">
        <v>60</v>
      </c>
      <c r="H38" s="1" t="str">
        <f t="shared" si="0"/>
        <v>2</v>
      </c>
      <c r="I38" s="21">
        <v>70</v>
      </c>
      <c r="J38" s="1" t="str">
        <f t="shared" si="1"/>
        <v>3</v>
      </c>
      <c r="K38" s="21">
        <v>74</v>
      </c>
      <c r="L38" s="1" t="str">
        <f t="shared" si="2"/>
        <v>3</v>
      </c>
      <c r="M38" s="21">
        <v>68</v>
      </c>
      <c r="N38" s="1" t="str">
        <f t="shared" si="3"/>
        <v>2.5</v>
      </c>
      <c r="O38" s="21">
        <v>75</v>
      </c>
      <c r="P38" s="1" t="str">
        <f t="shared" si="4"/>
        <v>3.5</v>
      </c>
      <c r="Q38" s="21">
        <v>78</v>
      </c>
      <c r="R38" s="1" t="str">
        <f t="shared" si="5"/>
        <v>3.5</v>
      </c>
      <c r="S38" s="21">
        <v>80</v>
      </c>
      <c r="T38" s="1" t="str">
        <f t="shared" si="6"/>
        <v>4</v>
      </c>
      <c r="U38" s="21">
        <v>80</v>
      </c>
      <c r="V38" s="1" t="str">
        <f t="shared" si="7"/>
        <v>4</v>
      </c>
      <c r="W38" s="21">
        <v>81</v>
      </c>
      <c r="X38" s="1" t="str">
        <f t="shared" si="8"/>
        <v>4</v>
      </c>
      <c r="Y38" s="61">
        <f t="shared" si="12"/>
        <v>3.611111111111111</v>
      </c>
      <c r="Z38" s="1" t="s">
        <v>803</v>
      </c>
      <c r="AA38" s="21">
        <v>84</v>
      </c>
      <c r="AB38" s="1" t="str">
        <f t="shared" si="9"/>
        <v>4</v>
      </c>
      <c r="AC38" s="21">
        <v>78</v>
      </c>
      <c r="AD38" s="1" t="str">
        <f t="shared" si="10"/>
        <v>3.5</v>
      </c>
      <c r="AE38" s="46" t="s">
        <v>783</v>
      </c>
      <c r="AF38" s="46" t="s">
        <v>783</v>
      </c>
      <c r="AG38" s="9" t="s">
        <v>800</v>
      </c>
      <c r="AH38" s="46" t="s">
        <v>783</v>
      </c>
    </row>
    <row r="39" spans="1:34" ht="20.25" customHeight="1">
      <c r="A39" s="1">
        <v>35</v>
      </c>
      <c r="B39" s="1">
        <v>3519</v>
      </c>
      <c r="C39" s="3" t="s">
        <v>72</v>
      </c>
      <c r="D39" s="1" t="s">
        <v>45</v>
      </c>
      <c r="E39" s="21">
        <v>86</v>
      </c>
      <c r="F39" s="1" t="str">
        <f t="shared" si="11"/>
        <v>4</v>
      </c>
      <c r="G39" s="21">
        <v>55</v>
      </c>
      <c r="H39" s="1" t="str">
        <f>IF(G39&gt;=80,"4",IF(G39&gt;=75,"3.5",IF(G39&gt;=70,"3",IF(G39&gt;=65,"2.5",IF(G39&gt;=60,"2",IF(G39&gt;=55,"1.5",IF(G39&gt;=50,"1",IF(G39&gt;=1,"0","ร"))))))))</f>
        <v>1.5</v>
      </c>
      <c r="I39" s="21">
        <v>70</v>
      </c>
      <c r="J39" s="1" t="str">
        <f t="shared" si="1"/>
        <v>3</v>
      </c>
      <c r="K39" s="21">
        <v>75</v>
      </c>
      <c r="L39" s="1" t="str">
        <f>IF(K39&gt;=80,"4",IF(K39&gt;=75,"3.5",IF(K39&gt;=70,"3",IF(K39&gt;=65,"2.5",IF(K39&gt;=60,"2",IF(K39&gt;=55,"1.5",IF(K39&gt;=50,"1",IF(K39&gt;=1,"0","ร"))))))))</f>
        <v>3.5</v>
      </c>
      <c r="M39" s="21">
        <v>65</v>
      </c>
      <c r="N39" s="1" t="str">
        <f>IF(M39&gt;=80,"4",IF(M39&gt;=75,"3.5",IF(M39&gt;=70,"3",IF(M39&gt;=65,"2.5",IF(M39&gt;=60,"2",IF(M39&gt;=55,"1.5",IF(M39&gt;=50,"1",IF(M39&gt;=1,"0","ร"))))))))</f>
        <v>2.5</v>
      </c>
      <c r="O39" s="21">
        <v>73</v>
      </c>
      <c r="P39" s="1" t="str">
        <f>IF(O39&gt;=80,"4",IF(O39&gt;=75,"3.5",IF(O39&gt;=70,"3",IF(O39&gt;=65,"2.5",IF(O39&gt;=60,"2",IF(O39&gt;=55,"1.5",IF(O39&gt;=50,"1",IF(O39&gt;=1,"0","ร"))))))))</f>
        <v>3</v>
      </c>
      <c r="Q39" s="21">
        <v>82</v>
      </c>
      <c r="R39" s="1" t="str">
        <f t="shared" si="5"/>
        <v>4</v>
      </c>
      <c r="S39" s="21">
        <v>84</v>
      </c>
      <c r="T39" s="1" t="str">
        <f>IF(S39&gt;=80,"4",IF(S39&gt;=75,"3.5",IF(S39&gt;=70,"3",IF(S39&gt;=65,"2.5",IF(S39&gt;=60,"2",IF(S39&gt;=55,"1.5",IF(S39&gt;=50,"1",IF(S39&gt;=1,"0","ร"))))))))</f>
        <v>4</v>
      </c>
      <c r="U39" s="21">
        <v>77</v>
      </c>
      <c r="V39" s="1" t="str">
        <f t="shared" si="7"/>
        <v>3.5</v>
      </c>
      <c r="W39" s="21">
        <v>72</v>
      </c>
      <c r="X39" s="1" t="str">
        <f>IF(W39&gt;=80,"4",IF(W39&gt;=75,"3.5",IF(W39&gt;=70,"3",IF(W39&gt;=65,"2.5",IF(W39&gt;=60,"2",IF(W39&gt;=55,"1.5",IF(W39&gt;=50,"1",IF(W39&gt;=1,"0","ร"))))))))</f>
        <v>3</v>
      </c>
      <c r="Y39" s="61">
        <f t="shared" si="12"/>
        <v>3.1296296296296298</v>
      </c>
      <c r="Z39" s="1" t="s">
        <v>803</v>
      </c>
      <c r="AA39" s="21">
        <v>81</v>
      </c>
      <c r="AB39" s="1" t="str">
        <f>IF(AA39&gt;=80,"4",IF(AA39&gt;=75,"3.5",IF(AA39&gt;=70,"3",IF(AA39&gt;=65,"2.5",IF(AA39&gt;=60,"2",IF(AA39&gt;=55,"1.5",IF(AA39&gt;=50,"1",IF(AA39&gt;=1,"0","ร"))))))))</f>
        <v>4</v>
      </c>
      <c r="AC39" s="21">
        <v>78</v>
      </c>
      <c r="AD39" s="1" t="str">
        <f>IF(AC39&gt;=80,"4",IF(AC39&gt;=75,"3.5",IF(AC39&gt;=70,"3",IF(AC39&gt;=65,"2.5",IF(AC39&gt;=60,"2",IF(AC39&gt;=55,"1.5",IF(AC39&gt;=50,"1",IF(AC39&gt;=1,"0","ร"))))))))</f>
        <v>3.5</v>
      </c>
      <c r="AE39" s="46" t="s">
        <v>783</v>
      </c>
      <c r="AF39" s="46" t="s">
        <v>783</v>
      </c>
      <c r="AG39" s="9" t="s">
        <v>793</v>
      </c>
      <c r="AH39" s="46" t="s">
        <v>783</v>
      </c>
    </row>
    <row r="40" spans="1:34" ht="20.25" customHeight="1">
      <c r="A40" s="1">
        <v>36</v>
      </c>
      <c r="B40" s="1">
        <v>3520</v>
      </c>
      <c r="C40" s="3" t="s">
        <v>769</v>
      </c>
      <c r="D40" s="4" t="s">
        <v>46</v>
      </c>
      <c r="E40" s="21">
        <v>53</v>
      </c>
      <c r="F40" s="1" t="str">
        <f t="shared" si="11"/>
        <v>1</v>
      </c>
      <c r="G40" s="21">
        <v>53</v>
      </c>
      <c r="H40" s="1" t="str">
        <f>IF(G40&gt;=80,"4",IF(G40&gt;=75,"3.5",IF(G40&gt;=70,"3",IF(G40&gt;=65,"2.5",IF(G40&gt;=60,"2",IF(G40&gt;=55,"1.5",IF(G40&gt;=50,"1",IF(G40&gt;=1,"0","ร"))))))))</f>
        <v>1</v>
      </c>
      <c r="I40" s="21">
        <v>0</v>
      </c>
      <c r="J40" s="1" t="str">
        <f t="shared" si="1"/>
        <v>ร</v>
      </c>
      <c r="K40" s="21">
        <v>0</v>
      </c>
      <c r="L40" s="1" t="str">
        <f>IF(K40&gt;=80,"4",IF(K40&gt;=75,"3.5",IF(K40&gt;=70,"3",IF(K40&gt;=65,"2.5",IF(K40&gt;=60,"2",IF(K40&gt;=55,"1.5",IF(K40&gt;=50,"1",IF(K40&gt;=1,"0","ร"))))))))</f>
        <v>ร</v>
      </c>
      <c r="M40" s="21">
        <v>36</v>
      </c>
      <c r="N40" s="1" t="str">
        <f>IF(M40&gt;=80,"4",IF(M40&gt;=75,"3.5",IF(M40&gt;=70,"3",IF(M40&gt;=65,"2.5",IF(M40&gt;=60,"2",IF(M40&gt;=55,"1.5",IF(M40&gt;=50,"1",IF(M40&gt;=1,"0","ร"))))))))</f>
        <v>0</v>
      </c>
      <c r="O40" s="21">
        <v>71</v>
      </c>
      <c r="P40" s="1" t="str">
        <f>IF(O40&gt;=80,"4",IF(O40&gt;=75,"3.5",IF(O40&gt;=70,"3",IF(O40&gt;=65,"2.5",IF(O40&gt;=60,"2",IF(O40&gt;=55,"1.5",IF(O40&gt;=50,"1",IF(O40&gt;=1,"0","ร"))))))))</f>
        <v>3</v>
      </c>
      <c r="Q40" s="21">
        <v>76</v>
      </c>
      <c r="R40" s="1" t="str">
        <f t="shared" si="5"/>
        <v>3.5</v>
      </c>
      <c r="S40" s="21">
        <v>62</v>
      </c>
      <c r="T40" s="1" t="str">
        <f>IF(S40&gt;=80,"4",IF(S40&gt;=75,"3.5",IF(S40&gt;=70,"3",IF(S40&gt;=65,"2.5",IF(S40&gt;=60,"2",IF(S40&gt;=55,"1.5",IF(S40&gt;=50,"1",IF(S40&gt;=1,"0","ร"))))))))</f>
        <v>2</v>
      </c>
      <c r="U40" s="21">
        <v>29</v>
      </c>
      <c r="V40" s="1" t="str">
        <f t="shared" si="7"/>
        <v>0</v>
      </c>
      <c r="W40" s="21">
        <v>71</v>
      </c>
      <c r="X40" s="1" t="str">
        <f>IF(W40&gt;=80,"4",IF(W40&gt;=75,"3.5",IF(W40&gt;=70,"3",IF(W40&gt;=65,"2.5",IF(W40&gt;=60,"2",IF(W40&gt;=55,"1.5",IF(W40&gt;=50,"1",IF(W40&gt;=1,"0","ร"))))))))</f>
        <v>3</v>
      </c>
      <c r="Y40" s="61" t="e">
        <f t="shared" si="12"/>
        <v>#VALUE!</v>
      </c>
      <c r="Z40" s="1" t="s">
        <v>803</v>
      </c>
      <c r="AA40" s="21">
        <v>0</v>
      </c>
      <c r="AB40" s="1" t="str">
        <f>IF(AA40&gt;=80,"4",IF(AA40&gt;=75,"3.5",IF(AA40&gt;=70,"3",IF(AA40&gt;=65,"2.5",IF(AA40&gt;=60,"2",IF(AA40&gt;=55,"1.5",IF(AA40&gt;=50,"1",IF(AA40&gt;=1,"0","ร"))))))))</f>
        <v>ร</v>
      </c>
      <c r="AC40" s="21">
        <v>0</v>
      </c>
      <c r="AD40" s="1" t="str">
        <f>IF(AC40&gt;=80,"4",IF(AC40&gt;=75,"3.5",IF(AC40&gt;=70,"3",IF(AC40&gt;=65,"2.5",IF(AC40&gt;=60,"2",IF(AC40&gt;=55,"1.5",IF(AC40&gt;=50,"1",IF(AC40&gt;=1,"0","ร"))))))))</f>
        <v>ร</v>
      </c>
      <c r="AE40" s="46" t="s">
        <v>783</v>
      </c>
      <c r="AF40" s="46" t="s">
        <v>783</v>
      </c>
      <c r="AG40" s="9" t="s">
        <v>788</v>
      </c>
      <c r="AH40" s="46" t="s">
        <v>783</v>
      </c>
    </row>
    <row r="41" spans="1:34" ht="20.25" customHeight="1">
      <c r="A41" s="1">
        <v>37</v>
      </c>
      <c r="B41" s="1">
        <v>3522</v>
      </c>
      <c r="C41" s="2" t="s">
        <v>73</v>
      </c>
      <c r="D41" s="1" t="s">
        <v>45</v>
      </c>
      <c r="E41" s="21">
        <v>89</v>
      </c>
      <c r="F41" s="1" t="str">
        <f t="shared" si="11"/>
        <v>4</v>
      </c>
      <c r="G41" s="21">
        <v>57</v>
      </c>
      <c r="H41" s="1" t="str">
        <f>IF(G41&gt;=80,"4",IF(G41&gt;=75,"3.5",IF(G41&gt;=70,"3",IF(G41&gt;=65,"2.5",IF(G41&gt;=60,"2",IF(G41&gt;=55,"1.5",IF(G41&gt;=50,"1",IF(G41&gt;=1,"0","ร"))))))))</f>
        <v>1.5</v>
      </c>
      <c r="I41" s="21">
        <v>84</v>
      </c>
      <c r="J41" s="1" t="str">
        <f t="shared" si="1"/>
        <v>4</v>
      </c>
      <c r="K41" s="21">
        <v>80</v>
      </c>
      <c r="L41" s="1" t="str">
        <f>IF(K41&gt;=80,"4",IF(K41&gt;=75,"3.5",IF(K41&gt;=70,"3",IF(K41&gt;=65,"2.5",IF(K41&gt;=60,"2",IF(K41&gt;=55,"1.5",IF(K41&gt;=50,"1",IF(K41&gt;=1,"0","ร"))))))))</f>
        <v>4</v>
      </c>
      <c r="M41" s="21">
        <v>77</v>
      </c>
      <c r="N41" s="1" t="str">
        <f>IF(M41&gt;=80,"4",IF(M41&gt;=75,"3.5",IF(M41&gt;=70,"3",IF(M41&gt;=65,"2.5",IF(M41&gt;=60,"2",IF(M41&gt;=55,"1.5",IF(M41&gt;=50,"1",IF(M41&gt;=1,"0","ร"))))))))</f>
        <v>3.5</v>
      </c>
      <c r="O41" s="21">
        <v>76</v>
      </c>
      <c r="P41" s="1" t="str">
        <f>IF(O41&gt;=80,"4",IF(O41&gt;=75,"3.5",IF(O41&gt;=70,"3",IF(O41&gt;=65,"2.5",IF(O41&gt;=60,"2",IF(O41&gt;=55,"1.5",IF(O41&gt;=50,"1",IF(O41&gt;=1,"0","ร"))))))))</f>
        <v>3.5</v>
      </c>
      <c r="Q41" s="21">
        <v>88</v>
      </c>
      <c r="R41" s="1" t="str">
        <f t="shared" si="5"/>
        <v>4</v>
      </c>
      <c r="S41" s="21">
        <v>80</v>
      </c>
      <c r="T41" s="1" t="str">
        <f>IF(S41&gt;=80,"4",IF(S41&gt;=75,"3.5",IF(S41&gt;=70,"3",IF(S41&gt;=65,"2.5",IF(S41&gt;=60,"2",IF(S41&gt;=55,"1.5",IF(S41&gt;=50,"1",IF(S41&gt;=1,"0","ร"))))))))</f>
        <v>4</v>
      </c>
      <c r="U41" s="21">
        <v>80</v>
      </c>
      <c r="V41" s="1" t="str">
        <f t="shared" si="7"/>
        <v>4</v>
      </c>
      <c r="W41" s="21">
        <v>80</v>
      </c>
      <c r="X41" s="1" t="str">
        <f>IF(W41&gt;=80,"4",IF(W41&gt;=75,"3.5",IF(W41&gt;=70,"3",IF(W41&gt;=65,"2.5",IF(W41&gt;=60,"2",IF(W41&gt;=55,"1.5",IF(W41&gt;=50,"1",IF(W41&gt;=1,"0","ร"))))))))</f>
        <v>4</v>
      </c>
      <c r="Y41" s="61">
        <f t="shared" si="12"/>
        <v>3.7777777777777777</v>
      </c>
      <c r="Z41" s="1" t="s">
        <v>803</v>
      </c>
      <c r="AA41" s="21">
        <v>82</v>
      </c>
      <c r="AB41" s="1" t="str">
        <f>IF(AA41&gt;=80,"4",IF(AA41&gt;=75,"3.5",IF(AA41&gt;=70,"3",IF(AA41&gt;=65,"2.5",IF(AA41&gt;=60,"2",IF(AA41&gt;=55,"1.5",IF(AA41&gt;=50,"1",IF(AA41&gt;=1,"0","ร"))))))))</f>
        <v>4</v>
      </c>
      <c r="AC41" s="21">
        <v>78</v>
      </c>
      <c r="AD41" s="1" t="str">
        <f>IF(AC41&gt;=80,"4",IF(AC41&gt;=75,"3.5",IF(AC41&gt;=70,"3",IF(AC41&gt;=65,"2.5",IF(AC41&gt;=60,"2",IF(AC41&gt;=55,"1.5",IF(AC41&gt;=50,"1",IF(AC41&gt;=1,"0","ร"))))))))</f>
        <v>3.5</v>
      </c>
      <c r="AE41" s="46" t="s">
        <v>783</v>
      </c>
      <c r="AF41" s="46" t="s">
        <v>783</v>
      </c>
      <c r="AG41" s="9" t="s">
        <v>798</v>
      </c>
      <c r="AH41" s="46" t="s">
        <v>783</v>
      </c>
    </row>
    <row r="42" spans="1:34" ht="20.25" customHeight="1">
      <c r="A42" s="1">
        <v>38</v>
      </c>
      <c r="B42" s="1">
        <v>3523</v>
      </c>
      <c r="C42" s="2" t="s">
        <v>74</v>
      </c>
      <c r="D42" s="1" t="s">
        <v>45</v>
      </c>
      <c r="E42" s="21">
        <v>86</v>
      </c>
      <c r="F42" s="1" t="str">
        <f t="shared" si="11"/>
        <v>4</v>
      </c>
      <c r="G42" s="21">
        <v>56</v>
      </c>
      <c r="H42" s="1" t="str">
        <f>IF(G42&gt;=80,"4",IF(G42&gt;=75,"3.5",IF(G42&gt;=70,"3",IF(G42&gt;=65,"2.5",IF(G42&gt;=60,"2",IF(G42&gt;=55,"1.5",IF(G42&gt;=50,"1",IF(G42&gt;=1,"0","ร"))))))))</f>
        <v>1.5</v>
      </c>
      <c r="I42" s="21">
        <v>66</v>
      </c>
      <c r="J42" s="1" t="str">
        <f t="shared" si="1"/>
        <v>2.5</v>
      </c>
      <c r="K42" s="21">
        <v>77</v>
      </c>
      <c r="L42" s="1" t="str">
        <f>IF(K42&gt;=80,"4",IF(K42&gt;=75,"3.5",IF(K42&gt;=70,"3",IF(K42&gt;=65,"2.5",IF(K42&gt;=60,"2",IF(K42&gt;=55,"1.5",IF(K42&gt;=50,"1",IF(K42&gt;=1,"0","ร"))))))))</f>
        <v>3.5</v>
      </c>
      <c r="M42" s="21">
        <v>71</v>
      </c>
      <c r="N42" s="1" t="str">
        <f>IF(M42&gt;=80,"4",IF(M42&gt;=75,"3.5",IF(M42&gt;=70,"3",IF(M42&gt;=65,"2.5",IF(M42&gt;=60,"2",IF(M42&gt;=55,"1.5",IF(M42&gt;=50,"1",IF(M42&gt;=1,"0","ร"))))))))</f>
        <v>3</v>
      </c>
      <c r="O42" s="21">
        <v>75</v>
      </c>
      <c r="P42" s="1" t="str">
        <f>IF(O42&gt;=80,"4",IF(O42&gt;=75,"3.5",IF(O42&gt;=70,"3",IF(O42&gt;=65,"2.5",IF(O42&gt;=60,"2",IF(O42&gt;=55,"1.5",IF(O42&gt;=50,"1",IF(O42&gt;=1,"0","ร"))))))))</f>
        <v>3.5</v>
      </c>
      <c r="Q42" s="21">
        <v>79</v>
      </c>
      <c r="R42" s="1" t="str">
        <f t="shared" si="5"/>
        <v>3.5</v>
      </c>
      <c r="S42" s="21">
        <v>85</v>
      </c>
      <c r="T42" s="1" t="str">
        <f>IF(S42&gt;=80,"4",IF(S42&gt;=75,"3.5",IF(S42&gt;=70,"3",IF(S42&gt;=65,"2.5",IF(S42&gt;=60,"2",IF(S42&gt;=55,"1.5",IF(S42&gt;=50,"1",IF(S42&gt;=1,"0","ร"))))))))</f>
        <v>4</v>
      </c>
      <c r="U42" s="21">
        <v>68</v>
      </c>
      <c r="V42" s="1" t="str">
        <f t="shared" si="7"/>
        <v>2.5</v>
      </c>
      <c r="W42" s="21">
        <v>77</v>
      </c>
      <c r="X42" s="1" t="str">
        <f>IF(W42&gt;=80,"4",IF(W42&gt;=75,"3.5",IF(W42&gt;=70,"3",IF(W42&gt;=65,"2.5",IF(W42&gt;=60,"2",IF(W42&gt;=55,"1.5",IF(W42&gt;=50,"1",IF(W42&gt;=1,"0","ร"))))))))</f>
        <v>3.5</v>
      </c>
      <c r="Y42" s="61">
        <f t="shared" si="12"/>
        <v>3.259259259259259</v>
      </c>
      <c r="Z42" s="1" t="s">
        <v>803</v>
      </c>
      <c r="AA42" s="21">
        <v>80</v>
      </c>
      <c r="AB42" s="1" t="str">
        <f>IF(AA42&gt;=80,"4",IF(AA42&gt;=75,"3.5",IF(AA42&gt;=70,"3",IF(AA42&gt;=65,"2.5",IF(AA42&gt;=60,"2",IF(AA42&gt;=55,"1.5",IF(AA42&gt;=50,"1",IF(AA42&gt;=1,"0","ร"))))))))</f>
        <v>4</v>
      </c>
      <c r="AC42" s="21">
        <v>82</v>
      </c>
      <c r="AD42" s="1" t="str">
        <f>IF(AC42&gt;=80,"4",IF(AC42&gt;=75,"3.5",IF(AC42&gt;=70,"3",IF(AC42&gt;=65,"2.5",IF(AC42&gt;=60,"2",IF(AC42&gt;=55,"1.5",IF(AC42&gt;=50,"1",IF(AC42&gt;=1,"0","ร"))))))))</f>
        <v>4</v>
      </c>
      <c r="AE42" s="46" t="s">
        <v>783</v>
      </c>
      <c r="AF42" s="46" t="s">
        <v>783</v>
      </c>
      <c r="AG42" s="9" t="s">
        <v>798</v>
      </c>
      <c r="AH42" s="46" t="s">
        <v>783</v>
      </c>
    </row>
    <row r="43" spans="1:34" ht="20.25" customHeight="1">
      <c r="A43" s="1">
        <v>39</v>
      </c>
      <c r="B43" s="1">
        <v>3524</v>
      </c>
      <c r="C43" s="3" t="s">
        <v>75</v>
      </c>
      <c r="D43" s="4" t="s">
        <v>46</v>
      </c>
      <c r="E43" s="21">
        <v>66</v>
      </c>
      <c r="F43" s="1" t="str">
        <f t="shared" si="11"/>
        <v>2.5</v>
      </c>
      <c r="G43" s="21">
        <v>52</v>
      </c>
      <c r="H43" s="1" t="str">
        <f>IF(G43&gt;=80,"4",IF(G43&gt;=75,"3.5",IF(G43&gt;=70,"3",IF(G43&gt;=65,"2.5",IF(G43&gt;=60,"2",IF(G43&gt;=55,"1.5",IF(G43&gt;=50,"1",IF(G43&gt;=1,"0","ร"))))))))</f>
        <v>1</v>
      </c>
      <c r="I43" s="21">
        <v>0</v>
      </c>
      <c r="J43" s="1" t="str">
        <f t="shared" si="1"/>
        <v>ร</v>
      </c>
      <c r="K43" s="21">
        <v>0</v>
      </c>
      <c r="L43" s="1" t="str">
        <f>IF(K43&gt;=80,"4",IF(K43&gt;=75,"3.5",IF(K43&gt;=70,"3",IF(K43&gt;=65,"2.5",IF(K43&gt;=60,"2",IF(K43&gt;=55,"1.5",IF(K43&gt;=50,"1",IF(K43&gt;=1,"0","ร"))))))))</f>
        <v>ร</v>
      </c>
      <c r="M43" s="21">
        <v>55</v>
      </c>
      <c r="N43" s="1" t="str">
        <f>IF(M43&gt;=80,"4",IF(M43&gt;=75,"3.5",IF(M43&gt;=70,"3",IF(M43&gt;=65,"2.5",IF(M43&gt;=60,"2",IF(M43&gt;=55,"1.5",IF(M43&gt;=50,"1",IF(M43&gt;=1,"0","ร"))))))))</f>
        <v>1.5</v>
      </c>
      <c r="O43" s="21">
        <v>70</v>
      </c>
      <c r="P43" s="1" t="str">
        <f>IF(O43&gt;=80,"4",IF(O43&gt;=75,"3.5",IF(O43&gt;=70,"3",IF(O43&gt;=65,"2.5",IF(O43&gt;=60,"2",IF(O43&gt;=55,"1.5",IF(O43&gt;=50,"1",IF(O43&gt;=1,"0","ร"))))))))</f>
        <v>3</v>
      </c>
      <c r="Q43" s="21">
        <v>0</v>
      </c>
      <c r="R43" s="1" t="str">
        <f t="shared" si="5"/>
        <v>ร</v>
      </c>
      <c r="S43" s="21">
        <v>62</v>
      </c>
      <c r="T43" s="1" t="str">
        <f>IF(S43&gt;=80,"4",IF(S43&gt;=75,"3.5",IF(S43&gt;=70,"3",IF(S43&gt;=65,"2.5",IF(S43&gt;=60,"2",IF(S43&gt;=55,"1.5",IF(S43&gt;=50,"1",IF(S43&gt;=1,"0","ร"))))))))</f>
        <v>2</v>
      </c>
      <c r="U43" s="21">
        <v>22</v>
      </c>
      <c r="V43" s="1" t="str">
        <f t="shared" si="7"/>
        <v>0</v>
      </c>
      <c r="W43" s="21">
        <v>80</v>
      </c>
      <c r="X43" s="1" t="str">
        <f>IF(W43&gt;=80,"4",IF(W43&gt;=75,"3.5",IF(W43&gt;=70,"3",IF(W43&gt;=65,"2.5",IF(W43&gt;=60,"2",IF(W43&gt;=55,"1.5",IF(W43&gt;=50,"1",IF(W43&gt;=1,"0","ร"))))))))</f>
        <v>4</v>
      </c>
      <c r="Y43" s="61" t="e">
        <f t="shared" si="12"/>
        <v>#VALUE!</v>
      </c>
      <c r="Z43" s="1" t="s">
        <v>803</v>
      </c>
      <c r="AA43" s="21">
        <v>0</v>
      </c>
      <c r="AB43" s="1" t="str">
        <f>IF(AA43&gt;=80,"4",IF(AA43&gt;=75,"3.5",IF(AA43&gt;=70,"3",IF(AA43&gt;=65,"2.5",IF(AA43&gt;=60,"2",IF(AA43&gt;=55,"1.5",IF(AA43&gt;=50,"1",IF(AA43&gt;=1,"0","ร"))))))))</f>
        <v>ร</v>
      </c>
      <c r="AC43" s="21">
        <v>0</v>
      </c>
      <c r="AD43" s="1" t="str">
        <f>IF(AC43&gt;=80,"4",IF(AC43&gt;=75,"3.5",IF(AC43&gt;=70,"3",IF(AC43&gt;=65,"2.5",IF(AC43&gt;=60,"2",IF(AC43&gt;=55,"1.5",IF(AC43&gt;=50,"1",IF(AC43&gt;=1,"0","ร"))))))))</f>
        <v>ร</v>
      </c>
      <c r="AE43" s="46" t="s">
        <v>783</v>
      </c>
      <c r="AF43" s="46" t="s">
        <v>783</v>
      </c>
      <c r="AG43" s="9" t="s">
        <v>788</v>
      </c>
      <c r="AH43" s="46" t="s">
        <v>783</v>
      </c>
    </row>
    <row r="44" ht="20.25" customHeight="1"/>
    <row r="45" spans="1:4" ht="20.25" customHeight="1">
      <c r="A45" s="70"/>
      <c r="B45" s="70"/>
      <c r="C45" s="24"/>
      <c r="D45" s="70"/>
    </row>
    <row r="46" spans="1:4" ht="20.25" customHeight="1">
      <c r="A46" s="29" t="s">
        <v>76</v>
      </c>
      <c r="C46" s="14" t="s">
        <v>625</v>
      </c>
      <c r="D46" s="25" t="s">
        <v>626</v>
      </c>
    </row>
    <row r="47" ht="20.25" customHeight="1">
      <c r="D47" s="25" t="s">
        <v>627</v>
      </c>
    </row>
    <row r="54" spans="2:30" ht="20.25" customHeight="1">
      <c r="B54" s="90" t="s">
        <v>518</v>
      </c>
      <c r="C54" s="90"/>
      <c r="D54" s="1">
        <v>4</v>
      </c>
      <c r="F54" s="62">
        <f>COUNTIF(F5:F44,"4")</f>
        <v>22</v>
      </c>
      <c r="G54" s="26"/>
      <c r="H54" s="62">
        <f>COUNTIF(H5:H44,"4")</f>
        <v>0</v>
      </c>
      <c r="I54" s="26"/>
      <c r="J54" s="62">
        <f>COUNTIF(J5:J44,"4")</f>
        <v>5</v>
      </c>
      <c r="K54" s="26"/>
      <c r="L54" s="62">
        <f>COUNTIF(L5:L44,"4")</f>
        <v>7</v>
      </c>
      <c r="M54" s="26"/>
      <c r="N54" s="62">
        <f>COUNTIF(N5:N44,"4")</f>
        <v>1</v>
      </c>
      <c r="O54" s="26"/>
      <c r="P54" s="62">
        <f>COUNTIF(P5:P44,"4")</f>
        <v>11</v>
      </c>
      <c r="Q54" s="26"/>
      <c r="R54" s="62">
        <f>COUNTIF(R5:R44,"4")</f>
        <v>21</v>
      </c>
      <c r="S54" s="26"/>
      <c r="T54" s="62">
        <f>COUNTIF(T5:T44,"4")</f>
        <v>11</v>
      </c>
      <c r="U54" s="26"/>
      <c r="V54" s="62">
        <f>COUNTIF(V5:V44,"4")</f>
        <v>11</v>
      </c>
      <c r="W54" s="26"/>
      <c r="X54" s="62">
        <f>COUNTIF(X5:X44,"4")</f>
        <v>16</v>
      </c>
      <c r="Y54" s="53"/>
      <c r="AA54" s="26"/>
      <c r="AB54" s="62">
        <f>COUNTIF(AB5:AB44,"4")</f>
        <v>10</v>
      </c>
      <c r="AC54" s="26"/>
      <c r="AD54" s="62">
        <f>COUNTIF(AD5:AD44,"4")</f>
        <v>8</v>
      </c>
    </row>
    <row r="55" spans="3:30" ht="20.25" customHeight="1">
      <c r="C55" s="25"/>
      <c r="D55" s="1">
        <v>3.5</v>
      </c>
      <c r="F55" s="62">
        <f>COUNTIF(F5:F44,"3.5")</f>
        <v>1</v>
      </c>
      <c r="G55" s="26"/>
      <c r="H55" s="62">
        <f>COUNTIF(H5:H44,"3.5")</f>
        <v>0</v>
      </c>
      <c r="I55" s="26"/>
      <c r="J55" s="62">
        <f>COUNTIF(J5:J44,"3.5")</f>
        <v>9</v>
      </c>
      <c r="K55" s="26"/>
      <c r="L55" s="62">
        <f>COUNTIF(L5:L44,"3.5")</f>
        <v>9</v>
      </c>
      <c r="M55" s="26"/>
      <c r="N55" s="62">
        <f>COUNTIF(N5:N44,"3.5")</f>
        <v>4</v>
      </c>
      <c r="O55" s="26"/>
      <c r="P55" s="62">
        <f>COUNTIF(P5:P44,"3.5")</f>
        <v>14</v>
      </c>
      <c r="Q55" s="26"/>
      <c r="R55" s="62">
        <f>COUNTIF(R5:R44,"3.5")</f>
        <v>7</v>
      </c>
      <c r="S55" s="26"/>
      <c r="T55" s="62">
        <f>COUNTIF(T5:T44,"3.5")</f>
        <v>7</v>
      </c>
      <c r="U55" s="26"/>
      <c r="V55" s="62">
        <f>COUNTIF(V5:V44,"3.5")</f>
        <v>2</v>
      </c>
      <c r="W55" s="26"/>
      <c r="X55" s="62">
        <f>COUNTIF(X5:X44,"3.5")</f>
        <v>8</v>
      </c>
      <c r="Y55" s="53"/>
      <c r="AA55" s="26"/>
      <c r="AB55" s="62">
        <f>COUNTIF(AB5:AB44,"3.5")</f>
        <v>8</v>
      </c>
      <c r="AC55" s="26"/>
      <c r="AD55" s="62">
        <f>COUNTIF(AD5:AD44,"3.5")</f>
        <v>20</v>
      </c>
    </row>
    <row r="56" spans="3:30" ht="20.25" customHeight="1">
      <c r="C56" s="25"/>
      <c r="D56" s="1">
        <v>3</v>
      </c>
      <c r="F56" s="62">
        <f>COUNTIF(F5:F44,"3")</f>
        <v>1</v>
      </c>
      <c r="G56" s="26"/>
      <c r="H56" s="62">
        <f>COUNTIF(H5:H44,"3")</f>
        <v>1</v>
      </c>
      <c r="I56" s="26"/>
      <c r="J56" s="62">
        <f>COUNTIF(J5:J44,"3")</f>
        <v>9</v>
      </c>
      <c r="K56" s="26"/>
      <c r="L56" s="62">
        <f>COUNTIF(L5:L44,"3")</f>
        <v>9</v>
      </c>
      <c r="M56" s="26"/>
      <c r="N56" s="62">
        <f>COUNTIF(N5:N44,"3")</f>
        <v>6</v>
      </c>
      <c r="O56" s="26"/>
      <c r="P56" s="62">
        <f>COUNTIF(P5:P44,"3")</f>
        <v>10</v>
      </c>
      <c r="Q56" s="26"/>
      <c r="R56" s="62">
        <f>COUNTIF(R5:R44,"3")</f>
        <v>0</v>
      </c>
      <c r="S56" s="26"/>
      <c r="T56" s="62">
        <f>COUNTIF(T5:T44,"3")</f>
        <v>13</v>
      </c>
      <c r="U56" s="26"/>
      <c r="V56" s="62">
        <f>COUNTIF(V5:V44,"3")</f>
        <v>7</v>
      </c>
      <c r="W56" s="26"/>
      <c r="X56" s="62">
        <f>COUNTIF(X5:X44,"3")</f>
        <v>8</v>
      </c>
      <c r="Y56" s="53"/>
      <c r="AA56" s="26"/>
      <c r="AB56" s="62">
        <f>COUNTIF(AB5:AB44,"3")</f>
        <v>8</v>
      </c>
      <c r="AC56" s="26"/>
      <c r="AD56" s="62">
        <f>COUNTIF(AD5:AD44,"3")</f>
        <v>0</v>
      </c>
    </row>
    <row r="57" spans="3:30" ht="20.25" customHeight="1">
      <c r="C57" s="25"/>
      <c r="D57" s="1">
        <v>2.5</v>
      </c>
      <c r="F57" s="52">
        <f>COUNTIF(F5:F44,"2.5")</f>
        <v>5</v>
      </c>
      <c r="G57" s="26"/>
      <c r="H57" s="52">
        <f>COUNTIF(H5:H44,"2.5")</f>
        <v>2</v>
      </c>
      <c r="I57" s="26"/>
      <c r="J57" s="52">
        <f>COUNTIF(J5:J44,"2.5")</f>
        <v>5</v>
      </c>
      <c r="K57" s="26"/>
      <c r="L57" s="52">
        <f>COUNTIF(L5:L44,"2.5")</f>
        <v>4</v>
      </c>
      <c r="M57" s="26"/>
      <c r="N57" s="52">
        <f>COUNTIF(N5:N44,"2.5")</f>
        <v>7</v>
      </c>
      <c r="O57" s="26"/>
      <c r="P57" s="52">
        <f>COUNTIF(P5:P44,"2.5")</f>
        <v>2</v>
      </c>
      <c r="Q57" s="26"/>
      <c r="R57" s="52">
        <f>COUNTIF(R5:R44,"2.5")</f>
        <v>1</v>
      </c>
      <c r="S57" s="26"/>
      <c r="T57" s="52">
        <f>COUNTIF(T5:T44,"2.5")</f>
        <v>1</v>
      </c>
      <c r="U57" s="26"/>
      <c r="V57" s="52">
        <f>COUNTIF(V5:V44,"2.5")</f>
        <v>4</v>
      </c>
      <c r="W57" s="26"/>
      <c r="X57" s="52">
        <f>COUNTIF(X5:X44,"2.5")</f>
        <v>4</v>
      </c>
      <c r="Y57" s="53"/>
      <c r="AA57" s="26"/>
      <c r="AB57" s="52">
        <f>COUNTIF(AB5:AB44,"2.5")</f>
        <v>2</v>
      </c>
      <c r="AC57" s="26"/>
      <c r="AD57" s="52">
        <f>COUNTIF(AD5:AD44,"2.5")</f>
        <v>0</v>
      </c>
    </row>
    <row r="58" spans="3:30" ht="20.25" customHeight="1">
      <c r="C58" s="25"/>
      <c r="D58" s="1">
        <v>2</v>
      </c>
      <c r="F58" s="52">
        <f>COUNTIF(F5:F44,"2")</f>
        <v>3</v>
      </c>
      <c r="G58" s="26"/>
      <c r="H58" s="52">
        <f>COUNTIF(H5:H44,"2")</f>
        <v>11</v>
      </c>
      <c r="I58" s="26"/>
      <c r="J58" s="52">
        <f>COUNTIF(J5:J44,"2")</f>
        <v>4</v>
      </c>
      <c r="K58" s="26"/>
      <c r="L58" s="52">
        <f>COUNTIF(L5:L44,"2")</f>
        <v>1</v>
      </c>
      <c r="M58" s="26"/>
      <c r="N58" s="52">
        <f>COUNTIF(N5:N44,"2")</f>
        <v>11</v>
      </c>
      <c r="O58" s="26"/>
      <c r="P58" s="52">
        <f>COUNTIF(P5:P44,"2")</f>
        <v>0</v>
      </c>
      <c r="Q58" s="26"/>
      <c r="R58" s="52">
        <f>COUNTIF(R5:R44,"2")</f>
        <v>0</v>
      </c>
      <c r="S58" s="26"/>
      <c r="T58" s="52">
        <f>COUNTIF(T5:T44,"2")</f>
        <v>4</v>
      </c>
      <c r="U58" s="26"/>
      <c r="V58" s="52">
        <f>COUNTIF(V5:V44,"2")</f>
        <v>1</v>
      </c>
      <c r="W58" s="26"/>
      <c r="X58" s="52">
        <f>COUNTIF(X5:X44,"2")</f>
        <v>2</v>
      </c>
      <c r="Y58" s="53"/>
      <c r="AA58" s="26"/>
      <c r="AB58" s="52">
        <f>COUNTIF(AB5:AB44,"2")</f>
        <v>0</v>
      </c>
      <c r="AC58" s="26"/>
      <c r="AD58" s="52">
        <f>COUNTIF(AD5:AD44,"2")</f>
        <v>0</v>
      </c>
    </row>
    <row r="59" spans="3:30" ht="20.25" customHeight="1">
      <c r="C59" s="25"/>
      <c r="D59" s="1">
        <v>1.5</v>
      </c>
      <c r="F59" s="52">
        <f>COUNTIF(F5:F44,"1.5")</f>
        <v>1</v>
      </c>
      <c r="G59" s="26"/>
      <c r="H59" s="52">
        <f>COUNTIF(H5:H44,"1.5")</f>
        <v>15</v>
      </c>
      <c r="I59" s="26"/>
      <c r="J59" s="52">
        <f>COUNTIF(J5:J44,"1.5")</f>
        <v>1</v>
      </c>
      <c r="K59" s="26"/>
      <c r="L59" s="52">
        <f>COUNTIF(L5:L44,"1.5")</f>
        <v>1</v>
      </c>
      <c r="M59" s="26"/>
      <c r="N59" s="52">
        <f>COUNTIF(N5:N44,"1.5")</f>
        <v>4</v>
      </c>
      <c r="O59" s="26"/>
      <c r="P59" s="52">
        <f>COUNTIF(P5:P44,"1.5")</f>
        <v>0</v>
      </c>
      <c r="Q59" s="26"/>
      <c r="R59" s="52">
        <f>COUNTIF(R5:R44,"1.5")</f>
        <v>0</v>
      </c>
      <c r="S59" s="26"/>
      <c r="T59" s="52">
        <f>COUNTIF(T5:T44,"1.5")</f>
        <v>0</v>
      </c>
      <c r="U59" s="26"/>
      <c r="V59" s="52">
        <f>COUNTIF(V5:V44,"1.5")</f>
        <v>1</v>
      </c>
      <c r="W59" s="26"/>
      <c r="X59" s="52">
        <f>COUNTIF(X5:X44,"1.5")</f>
        <v>0</v>
      </c>
      <c r="Y59" s="53"/>
      <c r="AA59" s="26"/>
      <c r="AB59" s="52">
        <f>COUNTIF(AB5:AB44,"1.5")</f>
        <v>0</v>
      </c>
      <c r="AC59" s="26"/>
      <c r="AD59" s="52">
        <f>COUNTIF(AD5:AD44,"1.5")</f>
        <v>0</v>
      </c>
    </row>
    <row r="60" spans="3:30" ht="20.25" customHeight="1">
      <c r="C60" s="25"/>
      <c r="D60" s="1">
        <v>1</v>
      </c>
      <c r="F60" s="52">
        <f>COUNTIF(F5:F44,"1")</f>
        <v>3</v>
      </c>
      <c r="G60" s="26"/>
      <c r="H60" s="52">
        <f>COUNTIF(H5:H44,"1")</f>
        <v>10</v>
      </c>
      <c r="I60" s="26"/>
      <c r="J60" s="52">
        <f>COUNTIF(J5:J44,"1")</f>
        <v>1</v>
      </c>
      <c r="K60" s="26"/>
      <c r="L60" s="52">
        <f>COUNTIF(L5:L44,"1")</f>
        <v>2</v>
      </c>
      <c r="M60" s="26"/>
      <c r="N60" s="52">
        <f>COUNTIF(N5:N44,"1")</f>
        <v>1</v>
      </c>
      <c r="O60" s="26"/>
      <c r="P60" s="52">
        <f>COUNTIF(P5:P44,"1")</f>
        <v>2</v>
      </c>
      <c r="Q60" s="26"/>
      <c r="R60" s="52">
        <f>COUNTIF(R5:R44,"1")</f>
        <v>0</v>
      </c>
      <c r="S60" s="26"/>
      <c r="T60" s="52">
        <f>COUNTIF(T5:T44,"1")</f>
        <v>0</v>
      </c>
      <c r="U60" s="26"/>
      <c r="V60" s="52">
        <f>COUNTIF(V5:V44,"1")</f>
        <v>2</v>
      </c>
      <c r="W60" s="26"/>
      <c r="X60" s="52">
        <f>COUNTIF(X5:X44,"1")</f>
        <v>0</v>
      </c>
      <c r="Y60" s="53"/>
      <c r="AA60" s="26"/>
      <c r="AB60" s="52">
        <f>COUNTIF(AB5:AB44,"1")</f>
        <v>1</v>
      </c>
      <c r="AC60" s="26"/>
      <c r="AD60" s="52">
        <f>COUNTIF(AD5:AD44,"1")</f>
        <v>0</v>
      </c>
    </row>
    <row r="61" spans="3:30" ht="20.25" customHeight="1">
      <c r="C61" s="25"/>
      <c r="D61" s="1">
        <v>0</v>
      </c>
      <c r="F61" s="52">
        <f>COUNTIF(F5:F44,"0")</f>
        <v>3</v>
      </c>
      <c r="G61" s="26"/>
      <c r="H61" s="52">
        <f>COUNTIF(H5:H44,"0")</f>
        <v>0</v>
      </c>
      <c r="I61" s="26"/>
      <c r="J61" s="52">
        <f>COUNTIF(J5:J44,"0")</f>
        <v>0</v>
      </c>
      <c r="K61" s="26"/>
      <c r="L61" s="52">
        <f>COUNTIF(L5:L44,"0")</f>
        <v>0</v>
      </c>
      <c r="M61" s="26"/>
      <c r="N61" s="52">
        <f>COUNTIF(N5:N44,"0")</f>
        <v>5</v>
      </c>
      <c r="O61" s="26"/>
      <c r="P61" s="52">
        <f>COUNTIF(P5:P44,"0")</f>
        <v>0</v>
      </c>
      <c r="Q61" s="26"/>
      <c r="R61" s="52">
        <f>COUNTIF(R5:R44,"0")</f>
        <v>0</v>
      </c>
      <c r="S61" s="26"/>
      <c r="T61" s="52">
        <f>COUNTIF(T5:T44,"0")</f>
        <v>0</v>
      </c>
      <c r="U61" s="26"/>
      <c r="V61" s="52">
        <f>COUNTIF(V5:V44,"0")</f>
        <v>11</v>
      </c>
      <c r="W61" s="26"/>
      <c r="X61" s="52">
        <f>COUNTIF(X5:X44,"0")</f>
        <v>0</v>
      </c>
      <c r="Y61" s="53"/>
      <c r="AA61" s="26"/>
      <c r="AB61" s="52">
        <f>COUNTIF(AB5:AB44,"0")</f>
        <v>0</v>
      </c>
      <c r="AC61" s="26"/>
      <c r="AD61" s="52">
        <f>COUNTIF(AD5:AD44,"0")</f>
        <v>0</v>
      </c>
    </row>
    <row r="62" spans="3:30" ht="20.25" customHeight="1">
      <c r="C62" s="25"/>
      <c r="D62" s="1" t="s">
        <v>517</v>
      </c>
      <c r="F62" s="52">
        <f>COUNTIF(F5:F44,"ร")</f>
        <v>0</v>
      </c>
      <c r="G62" s="26"/>
      <c r="H62" s="52">
        <f>COUNTIF(H5:H44,"ร")</f>
        <v>0</v>
      </c>
      <c r="I62" s="26"/>
      <c r="J62" s="52">
        <f>COUNTIF(J5:J44,"ร")</f>
        <v>5</v>
      </c>
      <c r="K62" s="26"/>
      <c r="L62" s="52">
        <f>COUNTIF(L5:L44,"ร")</f>
        <v>6</v>
      </c>
      <c r="M62" s="26"/>
      <c r="N62" s="52">
        <f>COUNTIF(N5:N44,"ร")</f>
        <v>0</v>
      </c>
      <c r="O62" s="26"/>
      <c r="P62" s="52">
        <f>COUNTIF(P5:P44,"ร")</f>
        <v>0</v>
      </c>
      <c r="Q62" s="26"/>
      <c r="R62" s="52">
        <f>COUNTIF(R5:R44,"ร")</f>
        <v>10</v>
      </c>
      <c r="S62" s="26"/>
      <c r="T62" s="52">
        <f>COUNTIF(T5:T44,"ร")</f>
        <v>3</v>
      </c>
      <c r="U62" s="26"/>
      <c r="V62" s="52">
        <f>COUNTIF(V5:V44,"ร")</f>
        <v>0</v>
      </c>
      <c r="W62" s="26"/>
      <c r="X62" s="52">
        <f>COUNTIF(X5:X44,"ร")</f>
        <v>1</v>
      </c>
      <c r="Y62" s="53"/>
      <c r="AA62" s="26"/>
      <c r="AB62" s="52">
        <f>COUNTIF(AB5:AB44,"ร")</f>
        <v>10</v>
      </c>
      <c r="AC62" s="26"/>
      <c r="AD62" s="52">
        <f>COUNTIF(AD5:AD44,"ร")</f>
        <v>11</v>
      </c>
    </row>
    <row r="63" spans="3:30" ht="20.25" customHeight="1">
      <c r="C63" s="25"/>
      <c r="D63" s="1" t="s">
        <v>515</v>
      </c>
      <c r="F63" s="52">
        <f>COUNTIF(F5:F44,"มส")</f>
        <v>0</v>
      </c>
      <c r="G63" s="26"/>
      <c r="H63" s="52">
        <f>COUNTIF(H5:H44,"มส")</f>
        <v>0</v>
      </c>
      <c r="I63" s="26"/>
      <c r="J63" s="52">
        <f>COUNTIF(J5:J44,"มส")</f>
        <v>0</v>
      </c>
      <c r="K63" s="26"/>
      <c r="L63" s="52">
        <f>COUNTIF(L5:L44,"มส")</f>
        <v>0</v>
      </c>
      <c r="M63" s="26"/>
      <c r="N63" s="52">
        <f>COUNTIF(N5:N44,"มส")</f>
        <v>0</v>
      </c>
      <c r="O63" s="26"/>
      <c r="P63" s="52">
        <f>COUNTIF(P5:P44,"มส")</f>
        <v>0</v>
      </c>
      <c r="Q63" s="26"/>
      <c r="R63" s="52">
        <f>COUNTIF(R5:R44,"มส")</f>
        <v>0</v>
      </c>
      <c r="S63" s="26"/>
      <c r="T63" s="52">
        <f>COUNTIF(T5:T44,"มส")</f>
        <v>0</v>
      </c>
      <c r="U63" s="26"/>
      <c r="V63" s="52">
        <f>COUNTIF(V5:V44,"มส")</f>
        <v>0</v>
      </c>
      <c r="W63" s="26"/>
      <c r="X63" s="52">
        <f>COUNTIF(X5:X44,"มส")</f>
        <v>0</v>
      </c>
      <c r="Y63" s="53"/>
      <c r="AA63" s="26"/>
      <c r="AB63" s="52">
        <f>COUNTIF(AB5:AB44,"มส")</f>
        <v>0</v>
      </c>
      <c r="AC63" s="26"/>
      <c r="AD63" s="52">
        <f>COUNTIF(AD5:AD44,"มส")</f>
        <v>0</v>
      </c>
    </row>
  </sheetData>
  <sheetProtection/>
  <mergeCells count="25">
    <mergeCell ref="B3:B4"/>
    <mergeCell ref="B54:C54"/>
    <mergeCell ref="A1:AH1"/>
    <mergeCell ref="A2:D2"/>
    <mergeCell ref="W2:X2"/>
    <mergeCell ref="AE2:AE3"/>
    <mergeCell ref="A3:A4"/>
    <mergeCell ref="O3:P3"/>
    <mergeCell ref="Q3:R3"/>
    <mergeCell ref="S3:T3"/>
    <mergeCell ref="C3:C4"/>
    <mergeCell ref="D3:D4"/>
    <mergeCell ref="E3:F3"/>
    <mergeCell ref="G3:H3"/>
    <mergeCell ref="I3:J3"/>
    <mergeCell ref="W3:X3"/>
    <mergeCell ref="K3:L3"/>
    <mergeCell ref="M3:N3"/>
    <mergeCell ref="Z2:AB2"/>
    <mergeCell ref="AC2:AD2"/>
    <mergeCell ref="AF2:AF3"/>
    <mergeCell ref="U3:V3"/>
    <mergeCell ref="AG2:AH3"/>
    <mergeCell ref="Z3:AB3"/>
    <mergeCell ref="AC3:AD3"/>
  </mergeCells>
  <conditionalFormatting sqref="AL5:AL42 AN5:AN42 AB45 N45 F45 H45 J45 L45 P45 R45 T45 V45 X45:Y45 AJ9:AJ43 Z5:Z43 AJ45 AE5:AH43">
    <cfRule type="cellIs" priority="3" dxfId="0" operator="between" stopIfTrue="1">
      <formula>0</formula>
      <formula>49</formula>
    </cfRule>
  </conditionalFormatting>
  <conditionalFormatting sqref="E5:X43">
    <cfRule type="cellIs" priority="2" dxfId="0" operator="between" stopIfTrue="1">
      <formula>0</formula>
      <formula>49</formula>
    </cfRule>
  </conditionalFormatting>
  <conditionalFormatting sqref="AA5:AD43">
    <cfRule type="cellIs" priority="1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1">
      <pane xSplit="3" ySplit="2" topLeftCell="D11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AQ11" sqref="AQ11"/>
    </sheetView>
  </sheetViews>
  <sheetFormatPr defaultColWidth="9.140625" defaultRowHeight="20.25" customHeight="1"/>
  <cols>
    <col min="1" max="1" width="4.7109375" style="14" customWidth="1"/>
    <col min="2" max="2" width="7.7109375" style="14" customWidth="1"/>
    <col min="3" max="3" width="27.140625" style="14" customWidth="1"/>
    <col min="4" max="4" width="16.421875" style="25" customWidth="1"/>
    <col min="5" max="5" width="3.00390625" style="26" customWidth="1"/>
    <col min="6" max="24" width="3.00390625" style="14" customWidth="1"/>
    <col min="25" max="25" width="9.57421875" style="14" customWidth="1"/>
    <col min="26" max="26" width="16.140625" style="14" customWidth="1"/>
    <col min="27" max="30" width="3.00390625" style="14" customWidth="1"/>
    <col min="31" max="31" width="3.00390625" style="27" customWidth="1"/>
    <col min="32" max="32" width="3.00390625" style="14" customWidth="1"/>
    <col min="33" max="33" width="16.140625" style="14" customWidth="1"/>
    <col min="34" max="34" width="3.00390625" style="14" customWidth="1"/>
    <col min="35" max="16384" width="9.140625" style="14" customWidth="1"/>
  </cols>
  <sheetData>
    <row r="1" spans="1:34" ht="20.25" customHeight="1">
      <c r="A1" s="91" t="s">
        <v>771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95.25" customHeight="1">
      <c r="A2" s="92" t="s">
        <v>772</v>
      </c>
      <c r="B2" s="93"/>
      <c r="C2" s="93"/>
      <c r="D2" s="94"/>
      <c r="E2" s="30" t="s">
        <v>158</v>
      </c>
      <c r="F2" s="31" t="s">
        <v>12</v>
      </c>
      <c r="G2" s="30" t="s">
        <v>159</v>
      </c>
      <c r="H2" s="31" t="s">
        <v>14</v>
      </c>
      <c r="I2" s="30" t="s">
        <v>160</v>
      </c>
      <c r="J2" s="32" t="s">
        <v>16</v>
      </c>
      <c r="K2" s="30" t="s">
        <v>161</v>
      </c>
      <c r="L2" s="31" t="s">
        <v>18</v>
      </c>
      <c r="M2" s="30" t="s">
        <v>162</v>
      </c>
      <c r="N2" s="31" t="s">
        <v>20</v>
      </c>
      <c r="O2" s="30" t="s">
        <v>163</v>
      </c>
      <c r="P2" s="31" t="s">
        <v>22</v>
      </c>
      <c r="Q2" s="30" t="s">
        <v>164</v>
      </c>
      <c r="R2" s="31" t="s">
        <v>24</v>
      </c>
      <c r="S2" s="30" t="s">
        <v>165</v>
      </c>
      <c r="T2" s="31" t="s">
        <v>26</v>
      </c>
      <c r="U2" s="30" t="s">
        <v>166</v>
      </c>
      <c r="V2" s="31" t="s">
        <v>28</v>
      </c>
      <c r="W2" s="115" t="s">
        <v>317</v>
      </c>
      <c r="X2" s="116"/>
      <c r="Y2" s="44" t="s">
        <v>6</v>
      </c>
      <c r="Z2" s="96" t="s">
        <v>29</v>
      </c>
      <c r="AA2" s="107"/>
      <c r="AB2" s="97"/>
      <c r="AC2" s="108" t="s">
        <v>30</v>
      </c>
      <c r="AD2" s="109"/>
      <c r="AE2" s="110" t="s">
        <v>31</v>
      </c>
      <c r="AF2" s="112" t="s">
        <v>32</v>
      </c>
      <c r="AG2" s="96" t="s">
        <v>33</v>
      </c>
      <c r="AH2" s="97"/>
    </row>
    <row r="3" spans="1:34" ht="16.5" customHeight="1">
      <c r="A3" s="101" t="s">
        <v>0</v>
      </c>
      <c r="B3" s="101" t="s">
        <v>1</v>
      </c>
      <c r="C3" s="102" t="s">
        <v>2</v>
      </c>
      <c r="D3" s="103" t="s">
        <v>3</v>
      </c>
      <c r="E3" s="105">
        <v>1.5</v>
      </c>
      <c r="F3" s="106"/>
      <c r="G3" s="105">
        <v>1</v>
      </c>
      <c r="H3" s="106"/>
      <c r="I3" s="105">
        <v>1</v>
      </c>
      <c r="J3" s="106"/>
      <c r="K3" s="105">
        <v>1</v>
      </c>
      <c r="L3" s="106"/>
      <c r="M3" s="105">
        <v>0.5</v>
      </c>
      <c r="N3" s="106"/>
      <c r="O3" s="105">
        <v>0.5</v>
      </c>
      <c r="P3" s="106"/>
      <c r="Q3" s="105">
        <v>0.5</v>
      </c>
      <c r="R3" s="106"/>
      <c r="S3" s="105">
        <v>0.5</v>
      </c>
      <c r="T3" s="106"/>
      <c r="U3" s="105">
        <v>1</v>
      </c>
      <c r="V3" s="106"/>
      <c r="W3" s="105">
        <v>6</v>
      </c>
      <c r="X3" s="106"/>
      <c r="Y3" s="69" t="s">
        <v>10</v>
      </c>
      <c r="Z3" s="114" t="s">
        <v>7</v>
      </c>
      <c r="AA3" s="114"/>
      <c r="AB3" s="114"/>
      <c r="AC3" s="102" t="s">
        <v>7</v>
      </c>
      <c r="AD3" s="102"/>
      <c r="AE3" s="111"/>
      <c r="AF3" s="113"/>
      <c r="AG3" s="98"/>
      <c r="AH3" s="99"/>
    </row>
    <row r="4" spans="1:34" ht="54" customHeight="1">
      <c r="A4" s="101"/>
      <c r="B4" s="101"/>
      <c r="C4" s="102"/>
      <c r="D4" s="104"/>
      <c r="E4" s="18" t="s">
        <v>4</v>
      </c>
      <c r="F4" s="18" t="s">
        <v>5</v>
      </c>
      <c r="G4" s="18" t="s">
        <v>4</v>
      </c>
      <c r="H4" s="18" t="s">
        <v>5</v>
      </c>
      <c r="I4" s="18" t="s">
        <v>4</v>
      </c>
      <c r="J4" s="18" t="s">
        <v>5</v>
      </c>
      <c r="K4" s="18" t="s">
        <v>4</v>
      </c>
      <c r="L4" s="18" t="s">
        <v>5</v>
      </c>
      <c r="M4" s="18" t="s">
        <v>4</v>
      </c>
      <c r="N4" s="18" t="s">
        <v>5</v>
      </c>
      <c r="O4" s="18" t="s">
        <v>4</v>
      </c>
      <c r="P4" s="18" t="s">
        <v>5</v>
      </c>
      <c r="Q4" s="18" t="s">
        <v>4</v>
      </c>
      <c r="R4" s="18" t="s">
        <v>5</v>
      </c>
      <c r="S4" s="18" t="s">
        <v>4</v>
      </c>
      <c r="T4" s="18" t="s">
        <v>5</v>
      </c>
      <c r="U4" s="18" t="s">
        <v>4</v>
      </c>
      <c r="V4" s="18" t="s">
        <v>5</v>
      </c>
      <c r="W4" s="18" t="s">
        <v>4</v>
      </c>
      <c r="X4" s="18" t="s">
        <v>5</v>
      </c>
      <c r="Y4" s="89">
        <f>SUM(E3:W3)</f>
        <v>13.5</v>
      </c>
      <c r="Z4" s="1" t="s">
        <v>9</v>
      </c>
      <c r="AA4" s="18" t="s">
        <v>4</v>
      </c>
      <c r="AB4" s="18" t="s">
        <v>5</v>
      </c>
      <c r="AC4" s="18" t="s">
        <v>4</v>
      </c>
      <c r="AD4" s="15" t="s">
        <v>5</v>
      </c>
      <c r="AE4" s="18" t="s">
        <v>5</v>
      </c>
      <c r="AF4" s="18" t="s">
        <v>5</v>
      </c>
      <c r="AG4" s="9" t="s">
        <v>8</v>
      </c>
      <c r="AH4" s="18" t="s">
        <v>5</v>
      </c>
    </row>
    <row r="5" spans="1:37" ht="20.25" customHeight="1">
      <c r="A5" s="4">
        <v>1</v>
      </c>
      <c r="B5" s="1">
        <v>3525</v>
      </c>
      <c r="C5" s="2" t="s">
        <v>117</v>
      </c>
      <c r="D5" s="4" t="s">
        <v>45</v>
      </c>
      <c r="E5" s="21">
        <v>80</v>
      </c>
      <c r="F5" s="1" t="str">
        <f>IF(E5&gt;=80,"4",IF(E5&gt;=75,"3.5",IF(E5&gt;=70,"3",IF(E5&gt;=65,"2.5",IF(E5&gt;=60,"2",IF(E5&gt;=55,"1.5",IF(E5&gt;=50,"1",IF(E5&gt;=1,"0","ร"))))))))</f>
        <v>4</v>
      </c>
      <c r="G5" s="21">
        <v>62</v>
      </c>
      <c r="H5" s="1" t="str">
        <f aca="true" t="shared" si="0" ref="H5:H42">IF(G5&gt;=80,"4",IF(G5&gt;=75,"3.5",IF(G5&gt;=70,"3",IF(G5&gt;=65,"2.5",IF(G5&gt;=60,"2",IF(G5&gt;=55,"1.5",IF(G5&gt;=50,"1",IF(G5&gt;=1,"0","ร"))))))))</f>
        <v>2</v>
      </c>
      <c r="I5" s="21">
        <v>61</v>
      </c>
      <c r="J5" s="1" t="str">
        <f aca="true" t="shared" si="1" ref="J5:J42">IF(I5&gt;=80,"4",IF(I5&gt;=75,"3.5",IF(I5&gt;=70,"3",IF(I5&gt;=65,"2.5",IF(I5&gt;=60,"2",IF(I5&gt;=55,"1.5",IF(I5&gt;=50,"1",IF(I5&gt;=1,"0","ร"))))))))</f>
        <v>2</v>
      </c>
      <c r="K5" s="21">
        <v>69</v>
      </c>
      <c r="L5" s="1" t="str">
        <f aca="true" t="shared" si="2" ref="L5:L42">IF(K5&gt;=80,"4",IF(K5&gt;=75,"3.5",IF(K5&gt;=70,"3",IF(K5&gt;=65,"2.5",IF(K5&gt;=60,"2",IF(K5&gt;=55,"1.5",IF(K5&gt;=50,"1",IF(K5&gt;=1,"0","ร"))))))))</f>
        <v>2.5</v>
      </c>
      <c r="M5" s="21">
        <v>63</v>
      </c>
      <c r="N5" s="1" t="str">
        <f aca="true" t="shared" si="3" ref="N5:N42">IF(M5&gt;=80,"4",IF(M5&gt;=75,"3.5",IF(M5&gt;=70,"3",IF(M5&gt;=65,"2.5",IF(M5&gt;=60,"2",IF(M5&gt;=55,"1.5",IF(M5&gt;=50,"1",IF(M5&gt;=1,"0","ร"))))))))</f>
        <v>2</v>
      </c>
      <c r="O5" s="21">
        <v>73</v>
      </c>
      <c r="P5" s="1" t="str">
        <f aca="true" t="shared" si="4" ref="P5:P42">IF(O5&gt;=80,"4",IF(O5&gt;=75,"3.5",IF(O5&gt;=70,"3",IF(O5&gt;=65,"2.5",IF(O5&gt;=60,"2",IF(O5&gt;=55,"1.5",IF(O5&gt;=50,"1",IF(O5&gt;=1,"0","ร"))))))))</f>
        <v>3</v>
      </c>
      <c r="Q5" s="21">
        <v>59</v>
      </c>
      <c r="R5" s="1" t="str">
        <f aca="true" t="shared" si="5" ref="R5:R42">IF(Q5&gt;=80,"4",IF(Q5&gt;=75,"3.5",IF(Q5&gt;=70,"3",IF(Q5&gt;=65,"2.5",IF(Q5&gt;=60,"2",IF(Q5&gt;=55,"1.5",IF(Q5&gt;=50,"1",IF(Q5&gt;=1,"0","ร"))))))))</f>
        <v>1.5</v>
      </c>
      <c r="S5" s="21">
        <v>64</v>
      </c>
      <c r="T5" s="1" t="str">
        <f aca="true" t="shared" si="6" ref="T5:T42">IF(S5&gt;=80,"4",IF(S5&gt;=75,"3.5",IF(S5&gt;=70,"3",IF(S5&gt;=65,"2.5",IF(S5&gt;=60,"2",IF(S5&gt;=55,"1.5",IF(S5&gt;=50,"1",IF(S5&gt;=1,"0","ร"))))))))</f>
        <v>2</v>
      </c>
      <c r="U5" s="21">
        <v>57</v>
      </c>
      <c r="V5" s="1" t="str">
        <f aca="true" t="shared" si="7" ref="V5:V42">IF(U5&gt;=80,"4",IF(U5&gt;=75,"3.5",IF(U5&gt;=70,"3",IF(U5&gt;=65,"2.5",IF(U5&gt;=60,"2",IF(U5&gt;=55,"1.5",IF(U5&gt;=50,"1",IF(U5&gt;=1,"0","ร"))))))))</f>
        <v>1.5</v>
      </c>
      <c r="W5" s="21">
        <v>78</v>
      </c>
      <c r="X5" s="1" t="str">
        <f aca="true" t="shared" si="8" ref="X5:X42">IF(W5&gt;=80,"4",IF(W5&gt;=75,"3.5",IF(W5&gt;=70,"3",IF(W5&gt;=65,"2.5",IF(W5&gt;=60,"2",IF(W5&gt;=55,"1.5",IF(W5&gt;=50,"1",IF(W5&gt;=1,"0","ร"))))))))</f>
        <v>3.5</v>
      </c>
      <c r="Y5" s="61">
        <f>(F5*1.5+H5*1+J5*1+L5*1+N5*0.5+P5*0.5+R5*0.5+T5*0.5+V5*1+X5*6)/13.5</f>
        <v>2.9074074074074074</v>
      </c>
      <c r="Z5" s="1" t="s">
        <v>801</v>
      </c>
      <c r="AA5" s="21">
        <v>61</v>
      </c>
      <c r="AB5" s="1" t="str">
        <f aca="true" t="shared" si="9" ref="AB5:AB42">IF(AA5&gt;=80,"4",IF(AA5&gt;=75,"3.5",IF(AA5&gt;=70,"3",IF(AA5&gt;=65,"2.5",IF(AA5&gt;=60,"2",IF(AA5&gt;=55,"1.5",IF(AA5&gt;=50,"1",IF(AA5&gt;=1,"0","ร"))))))))</f>
        <v>2</v>
      </c>
      <c r="AC5" s="21">
        <v>77</v>
      </c>
      <c r="AD5" s="1" t="str">
        <f aca="true" t="shared" si="10" ref="AD5:AD42">IF(AC5&gt;=80,"4",IF(AC5&gt;=75,"3.5",IF(AC5&gt;=70,"3",IF(AC5&gt;=65,"2.5",IF(AC5&gt;=60,"2",IF(AC5&gt;=55,"1.5",IF(AC5&gt;=50,"1",IF(AC5&gt;=1,"0","ร"))))))))</f>
        <v>3.5</v>
      </c>
      <c r="AE5" s="46" t="s">
        <v>783</v>
      </c>
      <c r="AF5" s="46" t="s">
        <v>783</v>
      </c>
      <c r="AG5" s="9" t="s">
        <v>793</v>
      </c>
      <c r="AH5" s="46" t="s">
        <v>783</v>
      </c>
      <c r="AJ5" s="47"/>
      <c r="AK5" s="48"/>
    </row>
    <row r="6" spans="1:37" ht="20.25" customHeight="1">
      <c r="A6" s="4">
        <v>2</v>
      </c>
      <c r="B6" s="1">
        <v>3526</v>
      </c>
      <c r="C6" s="2" t="s">
        <v>118</v>
      </c>
      <c r="D6" s="4" t="s">
        <v>45</v>
      </c>
      <c r="E6" s="21">
        <v>47</v>
      </c>
      <c r="F6" s="1" t="str">
        <f aca="true" t="shared" si="11" ref="F6:F42">IF(E6&gt;=80,"4",IF(E6&gt;=75,"3.5",IF(E6&gt;=70,"3",IF(E6&gt;=65,"2.5",IF(E6&gt;=60,"2",IF(E6&gt;=55,"1.5",IF(E6&gt;=50,"1",IF(E6&gt;=1,"0","ร"))))))))</f>
        <v>0</v>
      </c>
      <c r="G6" s="21">
        <v>61</v>
      </c>
      <c r="H6" s="1" t="str">
        <f t="shared" si="0"/>
        <v>2</v>
      </c>
      <c r="I6" s="21">
        <v>59</v>
      </c>
      <c r="J6" s="1" t="str">
        <f t="shared" si="1"/>
        <v>1.5</v>
      </c>
      <c r="K6" s="21">
        <v>0</v>
      </c>
      <c r="L6" s="1" t="str">
        <f t="shared" si="2"/>
        <v>ร</v>
      </c>
      <c r="M6" s="21">
        <v>51</v>
      </c>
      <c r="N6" s="1" t="str">
        <f t="shared" si="3"/>
        <v>1</v>
      </c>
      <c r="O6" s="21">
        <v>70</v>
      </c>
      <c r="P6" s="1" t="str">
        <f t="shared" si="4"/>
        <v>3</v>
      </c>
      <c r="Q6" s="21">
        <v>0</v>
      </c>
      <c r="R6" s="1" t="str">
        <f t="shared" si="5"/>
        <v>ร</v>
      </c>
      <c r="S6" s="21">
        <v>67</v>
      </c>
      <c r="T6" s="1" t="str">
        <f t="shared" si="6"/>
        <v>2.5</v>
      </c>
      <c r="U6" s="21">
        <v>50</v>
      </c>
      <c r="V6" s="1" t="str">
        <f t="shared" si="7"/>
        <v>1</v>
      </c>
      <c r="W6" s="21">
        <v>74</v>
      </c>
      <c r="X6" s="1" t="str">
        <f t="shared" si="8"/>
        <v>3</v>
      </c>
      <c r="Y6" s="61" t="e">
        <f aca="true" t="shared" si="12" ref="Y6:Y42">(F6*1.5+H6*1+J6*1+L6*1+N6*0.5+P6*0.5+R6*0.5+T6*0.5+V6*1+X6*6)/13.5</f>
        <v>#VALUE!</v>
      </c>
      <c r="Z6" s="1" t="s">
        <v>801</v>
      </c>
      <c r="AA6" s="21">
        <v>62</v>
      </c>
      <c r="AB6" s="1" t="str">
        <f t="shared" si="9"/>
        <v>2</v>
      </c>
      <c r="AC6" s="21">
        <v>78</v>
      </c>
      <c r="AD6" s="1" t="str">
        <f t="shared" si="10"/>
        <v>3.5</v>
      </c>
      <c r="AE6" s="46" t="s">
        <v>783</v>
      </c>
      <c r="AF6" s="46" t="s">
        <v>783</v>
      </c>
      <c r="AG6" s="9" t="s">
        <v>793</v>
      </c>
      <c r="AH6" s="46" t="s">
        <v>783</v>
      </c>
      <c r="AJ6" s="47"/>
      <c r="AK6" s="48"/>
    </row>
    <row r="7" spans="1:37" ht="20.25" customHeight="1">
      <c r="A7" s="4">
        <v>3</v>
      </c>
      <c r="B7" s="1">
        <v>3527</v>
      </c>
      <c r="C7" s="2" t="s">
        <v>119</v>
      </c>
      <c r="D7" s="4" t="s">
        <v>45</v>
      </c>
      <c r="E7" s="21">
        <v>9</v>
      </c>
      <c r="F7" s="1" t="str">
        <f t="shared" si="11"/>
        <v>0</v>
      </c>
      <c r="G7" s="21">
        <v>62</v>
      </c>
      <c r="H7" s="1" t="str">
        <f t="shared" si="0"/>
        <v>2</v>
      </c>
      <c r="I7" s="21">
        <v>51</v>
      </c>
      <c r="J7" s="1" t="str">
        <f t="shared" si="1"/>
        <v>1</v>
      </c>
      <c r="K7" s="21">
        <v>0</v>
      </c>
      <c r="L7" s="1" t="str">
        <f t="shared" si="2"/>
        <v>ร</v>
      </c>
      <c r="M7" s="21">
        <v>46</v>
      </c>
      <c r="N7" s="1" t="str">
        <f t="shared" si="3"/>
        <v>0</v>
      </c>
      <c r="O7" s="21">
        <v>66</v>
      </c>
      <c r="P7" s="1" t="str">
        <f t="shared" si="4"/>
        <v>2.5</v>
      </c>
      <c r="Q7" s="21">
        <v>0</v>
      </c>
      <c r="R7" s="1" t="str">
        <f t="shared" si="5"/>
        <v>ร</v>
      </c>
      <c r="S7" s="21">
        <v>75</v>
      </c>
      <c r="T7" s="1" t="str">
        <f t="shared" si="6"/>
        <v>3.5</v>
      </c>
      <c r="U7" s="21">
        <v>45</v>
      </c>
      <c r="V7" s="1" t="str">
        <f t="shared" si="7"/>
        <v>0</v>
      </c>
      <c r="W7" s="21">
        <v>0</v>
      </c>
      <c r="X7" s="1" t="str">
        <f t="shared" si="8"/>
        <v>ร</v>
      </c>
      <c r="Y7" s="61" t="e">
        <f t="shared" si="12"/>
        <v>#VALUE!</v>
      </c>
      <c r="Z7" s="1" t="s">
        <v>801</v>
      </c>
      <c r="AA7" s="21">
        <v>64</v>
      </c>
      <c r="AB7" s="1" t="str">
        <f t="shared" si="9"/>
        <v>2</v>
      </c>
      <c r="AC7" s="21">
        <v>0</v>
      </c>
      <c r="AD7" s="1" t="str">
        <f t="shared" si="10"/>
        <v>ร</v>
      </c>
      <c r="AE7" s="46" t="s">
        <v>783</v>
      </c>
      <c r="AF7" s="46" t="s">
        <v>783</v>
      </c>
      <c r="AG7" s="9" t="s">
        <v>786</v>
      </c>
      <c r="AH7" s="46" t="s">
        <v>783</v>
      </c>
      <c r="AJ7" s="47"/>
      <c r="AK7" s="48"/>
    </row>
    <row r="8" spans="1:37" ht="20.25" customHeight="1">
      <c r="A8" s="4">
        <v>4</v>
      </c>
      <c r="B8" s="1">
        <v>3529</v>
      </c>
      <c r="C8" s="3" t="s">
        <v>120</v>
      </c>
      <c r="D8" s="4" t="s">
        <v>45</v>
      </c>
      <c r="E8" s="21">
        <v>88</v>
      </c>
      <c r="F8" s="1" t="str">
        <f t="shared" si="11"/>
        <v>4</v>
      </c>
      <c r="G8" s="21">
        <v>65</v>
      </c>
      <c r="H8" s="1" t="str">
        <f t="shared" si="0"/>
        <v>2.5</v>
      </c>
      <c r="I8" s="21">
        <v>81</v>
      </c>
      <c r="J8" s="1" t="str">
        <f t="shared" si="1"/>
        <v>4</v>
      </c>
      <c r="K8" s="21">
        <v>77</v>
      </c>
      <c r="L8" s="1" t="str">
        <f t="shared" si="2"/>
        <v>3.5</v>
      </c>
      <c r="M8" s="21">
        <v>79</v>
      </c>
      <c r="N8" s="1" t="str">
        <f t="shared" si="3"/>
        <v>3.5</v>
      </c>
      <c r="O8" s="21">
        <v>77</v>
      </c>
      <c r="P8" s="1" t="str">
        <f t="shared" si="4"/>
        <v>3.5</v>
      </c>
      <c r="Q8" s="21">
        <v>0</v>
      </c>
      <c r="R8" s="1" t="str">
        <f t="shared" si="5"/>
        <v>ร</v>
      </c>
      <c r="S8" s="21">
        <v>72</v>
      </c>
      <c r="T8" s="1" t="str">
        <f t="shared" si="6"/>
        <v>3</v>
      </c>
      <c r="U8" s="21">
        <v>76</v>
      </c>
      <c r="V8" s="1" t="str">
        <f t="shared" si="7"/>
        <v>3.5</v>
      </c>
      <c r="W8" s="21">
        <v>73</v>
      </c>
      <c r="X8" s="1" t="str">
        <f t="shared" si="8"/>
        <v>3</v>
      </c>
      <c r="Y8" s="61" t="e">
        <f t="shared" si="12"/>
        <v>#VALUE!</v>
      </c>
      <c r="Z8" s="1" t="s">
        <v>801</v>
      </c>
      <c r="AA8" s="21">
        <v>61</v>
      </c>
      <c r="AB8" s="1" t="str">
        <f t="shared" si="9"/>
        <v>2</v>
      </c>
      <c r="AC8" s="21">
        <v>77</v>
      </c>
      <c r="AD8" s="1" t="str">
        <f t="shared" si="10"/>
        <v>3.5</v>
      </c>
      <c r="AE8" s="46" t="s">
        <v>783</v>
      </c>
      <c r="AF8" s="46" t="s">
        <v>783</v>
      </c>
      <c r="AG8" s="9" t="s">
        <v>793</v>
      </c>
      <c r="AH8" s="46" t="s">
        <v>783</v>
      </c>
      <c r="AJ8" s="47"/>
      <c r="AK8" s="48"/>
    </row>
    <row r="9" spans="1:34" ht="20.25" customHeight="1">
      <c r="A9" s="4">
        <v>5</v>
      </c>
      <c r="B9" s="1">
        <v>3530</v>
      </c>
      <c r="C9" s="3" t="s">
        <v>121</v>
      </c>
      <c r="D9" s="4" t="s">
        <v>45</v>
      </c>
      <c r="E9" s="21">
        <v>10</v>
      </c>
      <c r="F9" s="1" t="str">
        <f t="shared" si="11"/>
        <v>0</v>
      </c>
      <c r="G9" s="21">
        <v>21</v>
      </c>
      <c r="H9" s="1" t="str">
        <f t="shared" si="0"/>
        <v>0</v>
      </c>
      <c r="I9" s="21">
        <v>0</v>
      </c>
      <c r="J9" s="1" t="str">
        <f t="shared" si="1"/>
        <v>ร</v>
      </c>
      <c r="K9" s="21">
        <v>0</v>
      </c>
      <c r="L9" s="1" t="str">
        <f t="shared" si="2"/>
        <v>ร</v>
      </c>
      <c r="M9" s="21">
        <v>59</v>
      </c>
      <c r="N9" s="1" t="str">
        <f t="shared" si="3"/>
        <v>1.5</v>
      </c>
      <c r="O9" s="21">
        <v>0</v>
      </c>
      <c r="P9" s="1" t="str">
        <f t="shared" si="4"/>
        <v>ร</v>
      </c>
      <c r="Q9" s="21">
        <v>0</v>
      </c>
      <c r="R9" s="1" t="str">
        <f t="shared" si="5"/>
        <v>ร</v>
      </c>
      <c r="S9" s="21">
        <v>66</v>
      </c>
      <c r="T9" s="1" t="str">
        <f t="shared" si="6"/>
        <v>2.5</v>
      </c>
      <c r="U9" s="21">
        <v>33</v>
      </c>
      <c r="V9" s="1" t="str">
        <f t="shared" si="7"/>
        <v>0</v>
      </c>
      <c r="W9" s="21">
        <v>0</v>
      </c>
      <c r="X9" s="1" t="str">
        <f t="shared" si="8"/>
        <v>ร</v>
      </c>
      <c r="Y9" s="61" t="e">
        <f t="shared" si="12"/>
        <v>#VALUE!</v>
      </c>
      <c r="Z9" s="1" t="s">
        <v>801</v>
      </c>
      <c r="AA9" s="21">
        <v>66</v>
      </c>
      <c r="AB9" s="1" t="str">
        <f t="shared" si="9"/>
        <v>2.5</v>
      </c>
      <c r="AC9" s="21">
        <v>0</v>
      </c>
      <c r="AD9" s="1" t="str">
        <f t="shared" si="10"/>
        <v>ร</v>
      </c>
      <c r="AE9" s="46" t="s">
        <v>783</v>
      </c>
      <c r="AF9" s="46" t="s">
        <v>783</v>
      </c>
      <c r="AG9" s="9" t="s">
        <v>786</v>
      </c>
      <c r="AH9" s="46" t="s">
        <v>783</v>
      </c>
    </row>
    <row r="10" spans="1:34" ht="20.25" customHeight="1">
      <c r="A10" s="4">
        <v>6</v>
      </c>
      <c r="B10" s="1">
        <v>3531</v>
      </c>
      <c r="C10" s="2" t="s">
        <v>122</v>
      </c>
      <c r="D10" s="4" t="s">
        <v>45</v>
      </c>
      <c r="E10" s="21">
        <v>52</v>
      </c>
      <c r="F10" s="1" t="str">
        <f t="shared" si="11"/>
        <v>1</v>
      </c>
      <c r="G10" s="21">
        <v>57</v>
      </c>
      <c r="H10" s="1" t="str">
        <f t="shared" si="0"/>
        <v>1.5</v>
      </c>
      <c r="I10" s="21">
        <v>54</v>
      </c>
      <c r="J10" s="1" t="str">
        <f t="shared" si="1"/>
        <v>1</v>
      </c>
      <c r="K10" s="21">
        <v>54</v>
      </c>
      <c r="L10" s="1" t="str">
        <f t="shared" si="2"/>
        <v>1</v>
      </c>
      <c r="M10" s="21">
        <v>75</v>
      </c>
      <c r="N10" s="1" t="str">
        <f t="shared" si="3"/>
        <v>3.5</v>
      </c>
      <c r="O10" s="21">
        <v>58</v>
      </c>
      <c r="P10" s="1" t="str">
        <f t="shared" si="4"/>
        <v>1.5</v>
      </c>
      <c r="Q10" s="21">
        <v>0</v>
      </c>
      <c r="R10" s="1" t="str">
        <f t="shared" si="5"/>
        <v>ร</v>
      </c>
      <c r="S10" s="21">
        <v>74</v>
      </c>
      <c r="T10" s="1" t="str">
        <f t="shared" si="6"/>
        <v>3</v>
      </c>
      <c r="U10" s="21">
        <v>66</v>
      </c>
      <c r="V10" s="1" t="str">
        <f t="shared" si="7"/>
        <v>2.5</v>
      </c>
      <c r="W10" s="21">
        <v>73</v>
      </c>
      <c r="X10" s="1" t="str">
        <f t="shared" si="8"/>
        <v>3</v>
      </c>
      <c r="Y10" s="61" t="e">
        <f t="shared" si="12"/>
        <v>#VALUE!</v>
      </c>
      <c r="Z10" s="1" t="s">
        <v>801</v>
      </c>
      <c r="AA10" s="21">
        <v>65</v>
      </c>
      <c r="AB10" s="1" t="str">
        <f t="shared" si="9"/>
        <v>2.5</v>
      </c>
      <c r="AC10" s="21">
        <v>78</v>
      </c>
      <c r="AD10" s="1" t="str">
        <f t="shared" si="10"/>
        <v>3.5</v>
      </c>
      <c r="AE10" s="46" t="s">
        <v>783</v>
      </c>
      <c r="AF10" s="46" t="s">
        <v>783</v>
      </c>
      <c r="AG10" s="9" t="s">
        <v>795</v>
      </c>
      <c r="AH10" s="46" t="s">
        <v>783</v>
      </c>
    </row>
    <row r="11" spans="1:34" ht="20.25" customHeight="1">
      <c r="A11" s="4">
        <v>7</v>
      </c>
      <c r="B11" s="1">
        <v>3532</v>
      </c>
      <c r="C11" s="3" t="s">
        <v>123</v>
      </c>
      <c r="D11" s="4" t="s">
        <v>45</v>
      </c>
      <c r="E11" s="21">
        <v>80</v>
      </c>
      <c r="F11" s="1" t="str">
        <f t="shared" si="11"/>
        <v>4</v>
      </c>
      <c r="G11" s="21">
        <v>54</v>
      </c>
      <c r="H11" s="1" t="str">
        <f t="shared" si="0"/>
        <v>1</v>
      </c>
      <c r="I11" s="21">
        <v>61</v>
      </c>
      <c r="J11" s="1" t="str">
        <f t="shared" si="1"/>
        <v>2</v>
      </c>
      <c r="K11" s="21">
        <v>66</v>
      </c>
      <c r="L11" s="1" t="str">
        <f t="shared" si="2"/>
        <v>2.5</v>
      </c>
      <c r="M11" s="21">
        <v>65</v>
      </c>
      <c r="N11" s="1" t="str">
        <f t="shared" si="3"/>
        <v>2.5</v>
      </c>
      <c r="O11" s="21">
        <v>78</v>
      </c>
      <c r="P11" s="1" t="str">
        <f t="shared" si="4"/>
        <v>3.5</v>
      </c>
      <c r="Q11" s="21">
        <v>65</v>
      </c>
      <c r="R11" s="1" t="str">
        <f t="shared" si="5"/>
        <v>2.5</v>
      </c>
      <c r="S11" s="21">
        <v>73</v>
      </c>
      <c r="T11" s="1" t="str">
        <f t="shared" si="6"/>
        <v>3</v>
      </c>
      <c r="U11" s="21">
        <v>37</v>
      </c>
      <c r="V11" s="1" t="str">
        <f t="shared" si="7"/>
        <v>0</v>
      </c>
      <c r="W11" s="21">
        <v>71</v>
      </c>
      <c r="X11" s="1" t="str">
        <f t="shared" si="8"/>
        <v>3</v>
      </c>
      <c r="Y11" s="61">
        <f t="shared" si="12"/>
        <v>2.611111111111111</v>
      </c>
      <c r="Z11" s="1" t="s">
        <v>801</v>
      </c>
      <c r="AA11" s="21">
        <v>57</v>
      </c>
      <c r="AB11" s="1" t="str">
        <f t="shared" si="9"/>
        <v>1.5</v>
      </c>
      <c r="AC11" s="21">
        <v>75</v>
      </c>
      <c r="AD11" s="1" t="str">
        <f t="shared" si="10"/>
        <v>3.5</v>
      </c>
      <c r="AE11" s="46" t="s">
        <v>783</v>
      </c>
      <c r="AF11" s="46" t="s">
        <v>783</v>
      </c>
      <c r="AG11" s="9" t="s">
        <v>791</v>
      </c>
      <c r="AH11" s="46" t="s">
        <v>783</v>
      </c>
    </row>
    <row r="12" spans="1:34" ht="20.25" customHeight="1">
      <c r="A12" s="4">
        <v>8</v>
      </c>
      <c r="B12" s="1">
        <v>3533</v>
      </c>
      <c r="C12" s="2" t="s">
        <v>124</v>
      </c>
      <c r="D12" s="4" t="s">
        <v>45</v>
      </c>
      <c r="E12" s="21">
        <v>86</v>
      </c>
      <c r="F12" s="1" t="str">
        <f t="shared" si="11"/>
        <v>4</v>
      </c>
      <c r="G12" s="21">
        <v>63</v>
      </c>
      <c r="H12" s="1" t="str">
        <f t="shared" si="0"/>
        <v>2</v>
      </c>
      <c r="I12" s="21">
        <v>77</v>
      </c>
      <c r="J12" s="1" t="str">
        <f t="shared" si="1"/>
        <v>3.5</v>
      </c>
      <c r="K12" s="21">
        <v>71</v>
      </c>
      <c r="L12" s="1" t="str">
        <f t="shared" si="2"/>
        <v>3</v>
      </c>
      <c r="M12" s="21">
        <v>71</v>
      </c>
      <c r="N12" s="1" t="str">
        <f t="shared" si="3"/>
        <v>3</v>
      </c>
      <c r="O12" s="21">
        <v>78</v>
      </c>
      <c r="P12" s="1" t="str">
        <f t="shared" si="4"/>
        <v>3.5</v>
      </c>
      <c r="Q12" s="21">
        <v>81</v>
      </c>
      <c r="R12" s="1" t="str">
        <f t="shared" si="5"/>
        <v>4</v>
      </c>
      <c r="S12" s="21">
        <v>79</v>
      </c>
      <c r="T12" s="1" t="str">
        <f t="shared" si="6"/>
        <v>3.5</v>
      </c>
      <c r="U12" s="21">
        <v>73</v>
      </c>
      <c r="V12" s="1" t="str">
        <f t="shared" si="7"/>
        <v>3</v>
      </c>
      <c r="W12" s="21">
        <v>70</v>
      </c>
      <c r="X12" s="1" t="str">
        <f t="shared" si="8"/>
        <v>3</v>
      </c>
      <c r="Y12" s="61">
        <f t="shared" si="12"/>
        <v>3.1481481481481484</v>
      </c>
      <c r="Z12" s="1" t="s">
        <v>801</v>
      </c>
      <c r="AA12" s="21">
        <v>57</v>
      </c>
      <c r="AB12" s="1" t="str">
        <f t="shared" si="9"/>
        <v>1.5</v>
      </c>
      <c r="AC12" s="21">
        <v>75</v>
      </c>
      <c r="AD12" s="1" t="str">
        <f t="shared" si="10"/>
        <v>3.5</v>
      </c>
      <c r="AE12" s="46" t="s">
        <v>783</v>
      </c>
      <c r="AF12" s="46" t="s">
        <v>783</v>
      </c>
      <c r="AG12" s="9" t="s">
        <v>793</v>
      </c>
      <c r="AH12" s="46" t="s">
        <v>783</v>
      </c>
    </row>
    <row r="13" spans="1:34" ht="20.25" customHeight="1">
      <c r="A13" s="4">
        <v>9</v>
      </c>
      <c r="B13" s="1">
        <v>3534</v>
      </c>
      <c r="C13" s="3" t="s">
        <v>125</v>
      </c>
      <c r="D13" s="4" t="s">
        <v>46</v>
      </c>
      <c r="E13" s="21">
        <v>92</v>
      </c>
      <c r="F13" s="1" t="str">
        <f t="shared" si="11"/>
        <v>4</v>
      </c>
      <c r="G13" s="21">
        <v>66</v>
      </c>
      <c r="H13" s="1" t="str">
        <f t="shared" si="0"/>
        <v>2.5</v>
      </c>
      <c r="I13" s="21">
        <v>89</v>
      </c>
      <c r="J13" s="1" t="str">
        <f t="shared" si="1"/>
        <v>4</v>
      </c>
      <c r="K13" s="21">
        <v>81</v>
      </c>
      <c r="L13" s="1" t="str">
        <f t="shared" si="2"/>
        <v>4</v>
      </c>
      <c r="M13" s="21">
        <v>86</v>
      </c>
      <c r="N13" s="1" t="str">
        <f t="shared" si="3"/>
        <v>4</v>
      </c>
      <c r="O13" s="21">
        <v>80</v>
      </c>
      <c r="P13" s="1" t="str">
        <f t="shared" si="4"/>
        <v>4</v>
      </c>
      <c r="Q13" s="21">
        <v>83</v>
      </c>
      <c r="R13" s="1" t="str">
        <f t="shared" si="5"/>
        <v>4</v>
      </c>
      <c r="S13" s="21">
        <v>91</v>
      </c>
      <c r="T13" s="1" t="str">
        <f t="shared" si="6"/>
        <v>4</v>
      </c>
      <c r="U13" s="21">
        <v>83</v>
      </c>
      <c r="V13" s="1" t="str">
        <f t="shared" si="7"/>
        <v>4</v>
      </c>
      <c r="W13" s="21">
        <v>87</v>
      </c>
      <c r="X13" s="1" t="str">
        <f t="shared" si="8"/>
        <v>4</v>
      </c>
      <c r="Y13" s="61">
        <f t="shared" si="12"/>
        <v>3.888888888888889</v>
      </c>
      <c r="Z13" s="1" t="s">
        <v>801</v>
      </c>
      <c r="AA13" s="21">
        <v>62</v>
      </c>
      <c r="AB13" s="1" t="str">
        <f t="shared" si="9"/>
        <v>2</v>
      </c>
      <c r="AC13" s="21">
        <v>88</v>
      </c>
      <c r="AD13" s="1" t="str">
        <f t="shared" si="10"/>
        <v>4</v>
      </c>
      <c r="AE13" s="46" t="s">
        <v>783</v>
      </c>
      <c r="AF13" s="46" t="s">
        <v>783</v>
      </c>
      <c r="AG13" s="9" t="s">
        <v>793</v>
      </c>
      <c r="AH13" s="46" t="s">
        <v>783</v>
      </c>
    </row>
    <row r="14" spans="1:34" ht="20.25" customHeight="1">
      <c r="A14" s="4">
        <v>10</v>
      </c>
      <c r="B14" s="1">
        <v>3536</v>
      </c>
      <c r="C14" s="2" t="s">
        <v>126</v>
      </c>
      <c r="D14" s="4" t="s">
        <v>46</v>
      </c>
      <c r="E14" s="21">
        <v>25</v>
      </c>
      <c r="F14" s="1" t="str">
        <f t="shared" si="11"/>
        <v>0</v>
      </c>
      <c r="G14" s="21">
        <v>15</v>
      </c>
      <c r="H14" s="1" t="str">
        <f t="shared" si="0"/>
        <v>0</v>
      </c>
      <c r="I14" s="21">
        <v>64</v>
      </c>
      <c r="J14" s="1" t="str">
        <f t="shared" si="1"/>
        <v>2</v>
      </c>
      <c r="K14" s="21">
        <v>0</v>
      </c>
      <c r="L14" s="1" t="str">
        <f t="shared" si="2"/>
        <v>ร</v>
      </c>
      <c r="M14" s="21">
        <v>59</v>
      </c>
      <c r="N14" s="1" t="str">
        <f t="shared" si="3"/>
        <v>1.5</v>
      </c>
      <c r="O14" s="21">
        <v>0</v>
      </c>
      <c r="P14" s="1" t="str">
        <f t="shared" si="4"/>
        <v>ร</v>
      </c>
      <c r="Q14" s="21">
        <v>0</v>
      </c>
      <c r="R14" s="1" t="str">
        <f t="shared" si="5"/>
        <v>ร</v>
      </c>
      <c r="S14" s="21">
        <v>54</v>
      </c>
      <c r="T14" s="1" t="str">
        <f t="shared" si="6"/>
        <v>1</v>
      </c>
      <c r="U14" s="21">
        <v>28</v>
      </c>
      <c r="V14" s="1" t="str">
        <f t="shared" si="7"/>
        <v>0</v>
      </c>
      <c r="W14" s="21">
        <v>0</v>
      </c>
      <c r="X14" s="1" t="str">
        <f t="shared" si="8"/>
        <v>ร</v>
      </c>
      <c r="Y14" s="61" t="e">
        <f t="shared" si="12"/>
        <v>#VALUE!</v>
      </c>
      <c r="Z14" s="1" t="s">
        <v>801</v>
      </c>
      <c r="AA14" s="21">
        <v>69</v>
      </c>
      <c r="AB14" s="1" t="str">
        <f t="shared" si="9"/>
        <v>2.5</v>
      </c>
      <c r="AC14" s="21">
        <v>0</v>
      </c>
      <c r="AD14" s="1" t="str">
        <f t="shared" si="10"/>
        <v>ร</v>
      </c>
      <c r="AE14" s="46" t="s">
        <v>783</v>
      </c>
      <c r="AF14" s="46" t="s">
        <v>783</v>
      </c>
      <c r="AG14" s="9" t="s">
        <v>798</v>
      </c>
      <c r="AH14" s="46" t="s">
        <v>783</v>
      </c>
    </row>
    <row r="15" spans="1:34" ht="20.25" customHeight="1">
      <c r="A15" s="4">
        <v>11</v>
      </c>
      <c r="B15" s="1">
        <v>3540</v>
      </c>
      <c r="C15" s="2" t="s">
        <v>127</v>
      </c>
      <c r="D15" s="4" t="s">
        <v>46</v>
      </c>
      <c r="E15" s="21">
        <v>67</v>
      </c>
      <c r="F15" s="1" t="str">
        <f t="shared" si="11"/>
        <v>2.5</v>
      </c>
      <c r="G15" s="21">
        <v>52</v>
      </c>
      <c r="H15" s="1" t="str">
        <f t="shared" si="0"/>
        <v>1</v>
      </c>
      <c r="I15" s="21">
        <v>61</v>
      </c>
      <c r="J15" s="1" t="str">
        <f t="shared" si="1"/>
        <v>2</v>
      </c>
      <c r="K15" s="21">
        <v>66</v>
      </c>
      <c r="L15" s="1" t="str">
        <f t="shared" si="2"/>
        <v>2.5</v>
      </c>
      <c r="M15" s="21">
        <v>52</v>
      </c>
      <c r="N15" s="1" t="str">
        <f t="shared" si="3"/>
        <v>1</v>
      </c>
      <c r="O15" s="21">
        <v>56</v>
      </c>
      <c r="P15" s="1" t="str">
        <f t="shared" si="4"/>
        <v>1.5</v>
      </c>
      <c r="Q15" s="21">
        <v>0</v>
      </c>
      <c r="R15" s="1" t="str">
        <f t="shared" si="5"/>
        <v>ร</v>
      </c>
      <c r="S15" s="21">
        <v>69</v>
      </c>
      <c r="T15" s="1" t="str">
        <f t="shared" si="6"/>
        <v>2.5</v>
      </c>
      <c r="U15" s="21">
        <v>50</v>
      </c>
      <c r="V15" s="1" t="str">
        <f t="shared" si="7"/>
        <v>1</v>
      </c>
      <c r="W15" s="21">
        <v>65</v>
      </c>
      <c r="X15" s="1" t="str">
        <f t="shared" si="8"/>
        <v>2.5</v>
      </c>
      <c r="Y15" s="61" t="e">
        <f t="shared" si="12"/>
        <v>#VALUE!</v>
      </c>
      <c r="Z15" s="1" t="s">
        <v>801</v>
      </c>
      <c r="AA15" s="21">
        <v>59</v>
      </c>
      <c r="AB15" s="1" t="str">
        <f t="shared" si="9"/>
        <v>1.5</v>
      </c>
      <c r="AC15" s="21">
        <v>0</v>
      </c>
      <c r="AD15" s="1" t="str">
        <f t="shared" si="10"/>
        <v>ร</v>
      </c>
      <c r="AE15" s="46" t="s">
        <v>783</v>
      </c>
      <c r="AF15" s="46" t="s">
        <v>783</v>
      </c>
      <c r="AG15" s="9" t="s">
        <v>793</v>
      </c>
      <c r="AH15" s="46" t="s">
        <v>783</v>
      </c>
    </row>
    <row r="16" spans="1:34" ht="20.25" customHeight="1">
      <c r="A16" s="4">
        <v>12</v>
      </c>
      <c r="B16" s="1">
        <v>3541</v>
      </c>
      <c r="C16" s="2" t="s">
        <v>128</v>
      </c>
      <c r="D16" s="4" t="s">
        <v>46</v>
      </c>
      <c r="E16" s="21">
        <v>84</v>
      </c>
      <c r="F16" s="1" t="str">
        <f t="shared" si="11"/>
        <v>4</v>
      </c>
      <c r="G16" s="21">
        <v>54</v>
      </c>
      <c r="H16" s="1" t="str">
        <f t="shared" si="0"/>
        <v>1</v>
      </c>
      <c r="I16" s="21">
        <v>77</v>
      </c>
      <c r="J16" s="1" t="str">
        <f t="shared" si="1"/>
        <v>3.5</v>
      </c>
      <c r="K16" s="21">
        <v>69</v>
      </c>
      <c r="L16" s="1" t="str">
        <f t="shared" si="2"/>
        <v>2.5</v>
      </c>
      <c r="M16" s="21">
        <v>66</v>
      </c>
      <c r="N16" s="1" t="str">
        <f t="shared" si="3"/>
        <v>2.5</v>
      </c>
      <c r="O16" s="21">
        <v>80</v>
      </c>
      <c r="P16" s="1" t="str">
        <f t="shared" si="4"/>
        <v>4</v>
      </c>
      <c r="Q16" s="21">
        <v>81</v>
      </c>
      <c r="R16" s="1" t="str">
        <f t="shared" si="5"/>
        <v>4</v>
      </c>
      <c r="S16" s="21">
        <v>76</v>
      </c>
      <c r="T16" s="1" t="str">
        <f t="shared" si="6"/>
        <v>3.5</v>
      </c>
      <c r="U16" s="21">
        <v>76</v>
      </c>
      <c r="V16" s="1" t="str">
        <f t="shared" si="7"/>
        <v>3.5</v>
      </c>
      <c r="W16" s="21">
        <v>87</v>
      </c>
      <c r="X16" s="1" t="str">
        <f t="shared" si="8"/>
        <v>4</v>
      </c>
      <c r="Y16" s="61">
        <f t="shared" si="12"/>
        <v>3.5185185185185186</v>
      </c>
      <c r="Z16" s="1" t="s">
        <v>801</v>
      </c>
      <c r="AA16" s="21">
        <v>72</v>
      </c>
      <c r="AB16" s="1" t="str">
        <f t="shared" si="9"/>
        <v>3</v>
      </c>
      <c r="AC16" s="21">
        <v>76</v>
      </c>
      <c r="AD16" s="1" t="str">
        <f t="shared" si="10"/>
        <v>3.5</v>
      </c>
      <c r="AE16" s="46" t="s">
        <v>783</v>
      </c>
      <c r="AF16" s="46" t="s">
        <v>783</v>
      </c>
      <c r="AG16" s="9" t="s">
        <v>793</v>
      </c>
      <c r="AH16" s="46" t="s">
        <v>783</v>
      </c>
    </row>
    <row r="17" spans="1:34" ht="20.25" customHeight="1">
      <c r="A17" s="4">
        <v>13</v>
      </c>
      <c r="B17" s="1">
        <v>3542</v>
      </c>
      <c r="C17" s="3" t="s">
        <v>129</v>
      </c>
      <c r="D17" s="4" t="s">
        <v>46</v>
      </c>
      <c r="E17" s="21">
        <v>20</v>
      </c>
      <c r="F17" s="1" t="str">
        <f t="shared" si="11"/>
        <v>0</v>
      </c>
      <c r="G17" s="21">
        <v>58</v>
      </c>
      <c r="H17" s="1" t="str">
        <f t="shared" si="0"/>
        <v>1.5</v>
      </c>
      <c r="I17" s="21">
        <v>50</v>
      </c>
      <c r="J17" s="1" t="str">
        <f t="shared" si="1"/>
        <v>1</v>
      </c>
      <c r="K17" s="21">
        <v>0</v>
      </c>
      <c r="L17" s="1" t="str">
        <f t="shared" si="2"/>
        <v>ร</v>
      </c>
      <c r="M17" s="21">
        <v>59</v>
      </c>
      <c r="N17" s="1" t="str">
        <f t="shared" si="3"/>
        <v>1.5</v>
      </c>
      <c r="O17" s="21">
        <v>57</v>
      </c>
      <c r="P17" s="1" t="str">
        <f t="shared" si="4"/>
        <v>1.5</v>
      </c>
      <c r="Q17" s="21">
        <v>0</v>
      </c>
      <c r="R17" s="1" t="str">
        <f t="shared" si="5"/>
        <v>ร</v>
      </c>
      <c r="S17" s="21">
        <v>66</v>
      </c>
      <c r="T17" s="1" t="str">
        <f t="shared" si="6"/>
        <v>2.5</v>
      </c>
      <c r="U17" s="21">
        <v>50</v>
      </c>
      <c r="V17" s="1" t="str">
        <f t="shared" si="7"/>
        <v>1</v>
      </c>
      <c r="W17" s="21">
        <v>81</v>
      </c>
      <c r="X17" s="1" t="str">
        <f t="shared" si="8"/>
        <v>4</v>
      </c>
      <c r="Y17" s="61" t="e">
        <f t="shared" si="12"/>
        <v>#VALUE!</v>
      </c>
      <c r="Z17" s="1" t="s">
        <v>801</v>
      </c>
      <c r="AA17" s="21">
        <v>59</v>
      </c>
      <c r="AB17" s="1" t="str">
        <f t="shared" si="9"/>
        <v>1.5</v>
      </c>
      <c r="AC17" s="21">
        <v>0</v>
      </c>
      <c r="AD17" s="1" t="str">
        <f t="shared" si="10"/>
        <v>ร</v>
      </c>
      <c r="AE17" s="46" t="s">
        <v>783</v>
      </c>
      <c r="AF17" s="46" t="s">
        <v>783</v>
      </c>
      <c r="AG17" s="9" t="s">
        <v>793</v>
      </c>
      <c r="AH17" s="46" t="s">
        <v>783</v>
      </c>
    </row>
    <row r="18" spans="1:34" ht="20.25" customHeight="1">
      <c r="A18" s="4">
        <v>14</v>
      </c>
      <c r="B18" s="1">
        <v>3544</v>
      </c>
      <c r="C18" s="2" t="s">
        <v>130</v>
      </c>
      <c r="D18" s="4" t="s">
        <v>45</v>
      </c>
      <c r="E18" s="21">
        <v>82</v>
      </c>
      <c r="F18" s="1" t="str">
        <f t="shared" si="11"/>
        <v>4</v>
      </c>
      <c r="G18" s="21">
        <v>65</v>
      </c>
      <c r="H18" s="1" t="str">
        <f t="shared" si="0"/>
        <v>2.5</v>
      </c>
      <c r="I18" s="21">
        <v>72</v>
      </c>
      <c r="J18" s="1" t="str">
        <f t="shared" si="1"/>
        <v>3</v>
      </c>
      <c r="K18" s="21">
        <v>73</v>
      </c>
      <c r="L18" s="1" t="str">
        <f t="shared" si="2"/>
        <v>3</v>
      </c>
      <c r="M18" s="21">
        <v>59</v>
      </c>
      <c r="N18" s="1" t="str">
        <f t="shared" si="3"/>
        <v>1.5</v>
      </c>
      <c r="O18" s="21">
        <v>67</v>
      </c>
      <c r="P18" s="1" t="str">
        <f t="shared" si="4"/>
        <v>2.5</v>
      </c>
      <c r="Q18" s="21">
        <v>0</v>
      </c>
      <c r="R18" s="1" t="str">
        <f t="shared" si="5"/>
        <v>ร</v>
      </c>
      <c r="S18" s="21">
        <v>73</v>
      </c>
      <c r="T18" s="1" t="str">
        <f t="shared" si="6"/>
        <v>3</v>
      </c>
      <c r="U18" s="21">
        <v>57</v>
      </c>
      <c r="V18" s="1" t="str">
        <f t="shared" si="7"/>
        <v>1.5</v>
      </c>
      <c r="W18" s="21">
        <v>66</v>
      </c>
      <c r="X18" s="1" t="str">
        <f t="shared" si="8"/>
        <v>2.5</v>
      </c>
      <c r="Y18" s="61" t="e">
        <f t="shared" si="12"/>
        <v>#VALUE!</v>
      </c>
      <c r="Z18" s="1" t="s">
        <v>801</v>
      </c>
      <c r="AA18" s="21">
        <v>65</v>
      </c>
      <c r="AB18" s="1" t="str">
        <f t="shared" si="9"/>
        <v>2.5</v>
      </c>
      <c r="AC18" s="21">
        <v>75</v>
      </c>
      <c r="AD18" s="1" t="str">
        <f t="shared" si="10"/>
        <v>3.5</v>
      </c>
      <c r="AE18" s="46" t="s">
        <v>783</v>
      </c>
      <c r="AF18" s="46" t="s">
        <v>783</v>
      </c>
      <c r="AG18" s="9" t="s">
        <v>786</v>
      </c>
      <c r="AH18" s="46" t="s">
        <v>783</v>
      </c>
    </row>
    <row r="19" spans="1:34" ht="20.25" customHeight="1">
      <c r="A19" s="4">
        <v>15</v>
      </c>
      <c r="B19" s="1">
        <v>3545</v>
      </c>
      <c r="C19" s="2" t="s">
        <v>131</v>
      </c>
      <c r="D19" s="4" t="s">
        <v>45</v>
      </c>
      <c r="E19" s="21">
        <v>80</v>
      </c>
      <c r="F19" s="1" t="str">
        <f t="shared" si="11"/>
        <v>4</v>
      </c>
      <c r="G19" s="21">
        <v>59</v>
      </c>
      <c r="H19" s="1" t="str">
        <f t="shared" si="0"/>
        <v>1.5</v>
      </c>
      <c r="I19" s="21">
        <v>72</v>
      </c>
      <c r="J19" s="1" t="str">
        <f t="shared" si="1"/>
        <v>3</v>
      </c>
      <c r="K19" s="21">
        <v>71</v>
      </c>
      <c r="L19" s="1" t="str">
        <f t="shared" si="2"/>
        <v>3</v>
      </c>
      <c r="M19" s="21">
        <v>69</v>
      </c>
      <c r="N19" s="1" t="str">
        <f t="shared" si="3"/>
        <v>2.5</v>
      </c>
      <c r="O19" s="21">
        <v>72</v>
      </c>
      <c r="P19" s="1" t="str">
        <f t="shared" si="4"/>
        <v>3</v>
      </c>
      <c r="Q19" s="21">
        <v>82</v>
      </c>
      <c r="R19" s="1" t="str">
        <f t="shared" si="5"/>
        <v>4</v>
      </c>
      <c r="S19" s="21">
        <v>72</v>
      </c>
      <c r="T19" s="1" t="str">
        <f t="shared" si="6"/>
        <v>3</v>
      </c>
      <c r="U19" s="21">
        <v>66</v>
      </c>
      <c r="V19" s="1" t="str">
        <f t="shared" si="7"/>
        <v>2.5</v>
      </c>
      <c r="W19" s="21">
        <v>77</v>
      </c>
      <c r="X19" s="1" t="str">
        <f t="shared" si="8"/>
        <v>3.5</v>
      </c>
      <c r="Y19" s="61">
        <f t="shared" si="12"/>
        <v>3.2037037037037037</v>
      </c>
      <c r="Z19" s="1" t="s">
        <v>801</v>
      </c>
      <c r="AA19" s="21">
        <v>64</v>
      </c>
      <c r="AB19" s="1" t="str">
        <f t="shared" si="9"/>
        <v>2</v>
      </c>
      <c r="AC19" s="21">
        <v>0</v>
      </c>
      <c r="AD19" s="1" t="str">
        <f t="shared" si="10"/>
        <v>ร</v>
      </c>
      <c r="AE19" s="46" t="s">
        <v>783</v>
      </c>
      <c r="AF19" s="46" t="s">
        <v>783</v>
      </c>
      <c r="AG19" s="9" t="s">
        <v>786</v>
      </c>
      <c r="AH19" s="46" t="s">
        <v>783</v>
      </c>
    </row>
    <row r="20" spans="1:34" ht="20.25" customHeight="1">
      <c r="A20" s="4">
        <v>16</v>
      </c>
      <c r="B20" s="1">
        <v>3546</v>
      </c>
      <c r="C20" s="2" t="s">
        <v>132</v>
      </c>
      <c r="D20" s="4" t="s">
        <v>45</v>
      </c>
      <c r="E20" s="21">
        <v>76</v>
      </c>
      <c r="F20" s="1" t="str">
        <f t="shared" si="11"/>
        <v>3.5</v>
      </c>
      <c r="G20" s="21">
        <v>70</v>
      </c>
      <c r="H20" s="1" t="str">
        <f t="shared" si="0"/>
        <v>3</v>
      </c>
      <c r="I20" s="21">
        <v>62</v>
      </c>
      <c r="J20" s="1" t="str">
        <f t="shared" si="1"/>
        <v>2</v>
      </c>
      <c r="K20" s="21">
        <v>73</v>
      </c>
      <c r="L20" s="1" t="str">
        <f t="shared" si="2"/>
        <v>3</v>
      </c>
      <c r="M20" s="21">
        <v>62</v>
      </c>
      <c r="N20" s="1" t="str">
        <f t="shared" si="3"/>
        <v>2</v>
      </c>
      <c r="O20" s="21">
        <v>77</v>
      </c>
      <c r="P20" s="1" t="str">
        <f t="shared" si="4"/>
        <v>3.5</v>
      </c>
      <c r="Q20" s="21">
        <v>77</v>
      </c>
      <c r="R20" s="1" t="str">
        <f t="shared" si="5"/>
        <v>3.5</v>
      </c>
      <c r="S20" s="21">
        <v>72</v>
      </c>
      <c r="T20" s="1" t="str">
        <f t="shared" si="6"/>
        <v>3</v>
      </c>
      <c r="U20" s="21">
        <v>71</v>
      </c>
      <c r="V20" s="1" t="str">
        <f t="shared" si="7"/>
        <v>3</v>
      </c>
      <c r="W20" s="21">
        <v>82</v>
      </c>
      <c r="X20" s="1" t="str">
        <f t="shared" si="8"/>
        <v>4</v>
      </c>
      <c r="Y20" s="61">
        <f t="shared" si="12"/>
        <v>3.425925925925926</v>
      </c>
      <c r="Z20" s="1" t="s">
        <v>801</v>
      </c>
      <c r="AA20" s="21">
        <v>57</v>
      </c>
      <c r="AB20" s="1" t="str">
        <f t="shared" si="9"/>
        <v>1.5</v>
      </c>
      <c r="AC20" s="21">
        <v>78</v>
      </c>
      <c r="AD20" s="1" t="str">
        <f t="shared" si="10"/>
        <v>3.5</v>
      </c>
      <c r="AE20" s="46" t="s">
        <v>783</v>
      </c>
      <c r="AF20" s="46" t="s">
        <v>783</v>
      </c>
      <c r="AG20" s="9" t="s">
        <v>793</v>
      </c>
      <c r="AH20" s="46" t="s">
        <v>783</v>
      </c>
    </row>
    <row r="21" spans="1:34" ht="20.25" customHeight="1">
      <c r="A21" s="4">
        <v>17</v>
      </c>
      <c r="B21" s="1">
        <v>3547</v>
      </c>
      <c r="C21" s="3" t="s">
        <v>133</v>
      </c>
      <c r="D21" s="4" t="s">
        <v>46</v>
      </c>
      <c r="E21" s="21">
        <v>49</v>
      </c>
      <c r="F21" s="1" t="str">
        <f t="shared" si="11"/>
        <v>0</v>
      </c>
      <c r="G21" s="21">
        <v>50</v>
      </c>
      <c r="H21" s="1" t="str">
        <f t="shared" si="0"/>
        <v>1</v>
      </c>
      <c r="I21" s="21">
        <v>50</v>
      </c>
      <c r="J21" s="1" t="str">
        <f t="shared" si="1"/>
        <v>1</v>
      </c>
      <c r="K21" s="21">
        <v>0</v>
      </c>
      <c r="L21" s="1" t="str">
        <f t="shared" si="2"/>
        <v>ร</v>
      </c>
      <c r="M21" s="21">
        <v>42</v>
      </c>
      <c r="N21" s="1" t="str">
        <f t="shared" si="3"/>
        <v>0</v>
      </c>
      <c r="O21" s="21">
        <v>74</v>
      </c>
      <c r="P21" s="1" t="str">
        <f t="shared" si="4"/>
        <v>3</v>
      </c>
      <c r="Q21" s="21">
        <v>0</v>
      </c>
      <c r="R21" s="1" t="str">
        <f t="shared" si="5"/>
        <v>ร</v>
      </c>
      <c r="S21" s="21">
        <v>63</v>
      </c>
      <c r="T21" s="1" t="str">
        <f t="shared" si="6"/>
        <v>2</v>
      </c>
      <c r="U21" s="21">
        <v>46</v>
      </c>
      <c r="V21" s="1" t="str">
        <f t="shared" si="7"/>
        <v>0</v>
      </c>
      <c r="W21" s="21">
        <v>71</v>
      </c>
      <c r="X21" s="1" t="str">
        <f t="shared" si="8"/>
        <v>3</v>
      </c>
      <c r="Y21" s="61" t="e">
        <f t="shared" si="12"/>
        <v>#VALUE!</v>
      </c>
      <c r="Z21" s="1" t="s">
        <v>801</v>
      </c>
      <c r="AA21" s="21">
        <v>58</v>
      </c>
      <c r="AB21" s="1" t="str">
        <f t="shared" si="9"/>
        <v>1.5</v>
      </c>
      <c r="AC21" s="21">
        <v>0</v>
      </c>
      <c r="AD21" s="1" t="str">
        <f t="shared" si="10"/>
        <v>ร</v>
      </c>
      <c r="AE21" s="46" t="s">
        <v>783</v>
      </c>
      <c r="AF21" s="46" t="s">
        <v>783</v>
      </c>
      <c r="AG21" s="9" t="s">
        <v>786</v>
      </c>
      <c r="AH21" s="46" t="s">
        <v>783</v>
      </c>
    </row>
    <row r="22" spans="1:34" ht="20.25" customHeight="1">
      <c r="A22" s="4">
        <v>18</v>
      </c>
      <c r="B22" s="1">
        <v>3571</v>
      </c>
      <c r="C22" s="2" t="s">
        <v>134</v>
      </c>
      <c r="D22" s="1" t="s">
        <v>135</v>
      </c>
      <c r="E22" s="21">
        <v>82</v>
      </c>
      <c r="F22" s="1" t="str">
        <f t="shared" si="11"/>
        <v>4</v>
      </c>
      <c r="G22" s="21">
        <v>63</v>
      </c>
      <c r="H22" s="1" t="str">
        <f t="shared" si="0"/>
        <v>2</v>
      </c>
      <c r="I22" s="21">
        <v>80</v>
      </c>
      <c r="J22" s="1" t="str">
        <f t="shared" si="1"/>
        <v>4</v>
      </c>
      <c r="K22" s="21">
        <v>76</v>
      </c>
      <c r="L22" s="1" t="str">
        <f t="shared" si="2"/>
        <v>3.5</v>
      </c>
      <c r="M22" s="21">
        <v>77</v>
      </c>
      <c r="N22" s="1" t="str">
        <f t="shared" si="3"/>
        <v>3.5</v>
      </c>
      <c r="O22" s="21">
        <v>80</v>
      </c>
      <c r="P22" s="1" t="str">
        <f t="shared" si="4"/>
        <v>4</v>
      </c>
      <c r="Q22" s="21">
        <v>77</v>
      </c>
      <c r="R22" s="1" t="str">
        <f t="shared" si="5"/>
        <v>3.5</v>
      </c>
      <c r="S22" s="21">
        <v>74</v>
      </c>
      <c r="T22" s="1" t="str">
        <f t="shared" si="6"/>
        <v>3</v>
      </c>
      <c r="U22" s="21">
        <v>65</v>
      </c>
      <c r="V22" s="1" t="str">
        <f t="shared" si="7"/>
        <v>2.5</v>
      </c>
      <c r="W22" s="21">
        <v>87</v>
      </c>
      <c r="X22" s="1" t="str">
        <f t="shared" si="8"/>
        <v>4</v>
      </c>
      <c r="Y22" s="61">
        <f t="shared" si="12"/>
        <v>3.6296296296296298</v>
      </c>
      <c r="Z22" s="1" t="s">
        <v>801</v>
      </c>
      <c r="AA22" s="21">
        <v>65</v>
      </c>
      <c r="AB22" s="1" t="str">
        <f t="shared" si="9"/>
        <v>2.5</v>
      </c>
      <c r="AC22" s="21">
        <v>81</v>
      </c>
      <c r="AD22" s="1" t="str">
        <f t="shared" si="10"/>
        <v>4</v>
      </c>
      <c r="AE22" s="46" t="s">
        <v>783</v>
      </c>
      <c r="AF22" s="46" t="s">
        <v>783</v>
      </c>
      <c r="AG22" s="9" t="s">
        <v>16</v>
      </c>
      <c r="AH22" s="46" t="s">
        <v>783</v>
      </c>
    </row>
    <row r="23" spans="1:34" ht="20.25" customHeight="1">
      <c r="A23" s="4">
        <v>19</v>
      </c>
      <c r="B23" s="1">
        <v>3572</v>
      </c>
      <c r="C23" s="2" t="s">
        <v>136</v>
      </c>
      <c r="D23" s="1" t="s">
        <v>242</v>
      </c>
      <c r="E23" s="21">
        <v>39</v>
      </c>
      <c r="F23" s="1" t="str">
        <f t="shared" si="11"/>
        <v>0</v>
      </c>
      <c r="G23" s="21">
        <v>30</v>
      </c>
      <c r="H23" s="1" t="str">
        <f t="shared" si="0"/>
        <v>0</v>
      </c>
      <c r="I23" s="21">
        <v>0</v>
      </c>
      <c r="J23" s="1" t="str">
        <f t="shared" si="1"/>
        <v>ร</v>
      </c>
      <c r="K23" s="21">
        <v>0</v>
      </c>
      <c r="L23" s="1" t="str">
        <f t="shared" si="2"/>
        <v>ร</v>
      </c>
      <c r="M23" s="21">
        <v>61</v>
      </c>
      <c r="N23" s="1" t="str">
        <f t="shared" si="3"/>
        <v>2</v>
      </c>
      <c r="O23" s="21">
        <v>67</v>
      </c>
      <c r="P23" s="1" t="str">
        <f t="shared" si="4"/>
        <v>2.5</v>
      </c>
      <c r="Q23" s="21">
        <v>51</v>
      </c>
      <c r="R23" s="1" t="str">
        <f t="shared" si="5"/>
        <v>1</v>
      </c>
      <c r="S23" s="21">
        <v>0</v>
      </c>
      <c r="T23" s="1" t="str">
        <f t="shared" si="6"/>
        <v>ร</v>
      </c>
      <c r="U23" s="21">
        <v>29</v>
      </c>
      <c r="V23" s="1" t="str">
        <f t="shared" si="7"/>
        <v>0</v>
      </c>
      <c r="W23" s="21">
        <v>71</v>
      </c>
      <c r="X23" s="1" t="str">
        <f t="shared" si="8"/>
        <v>3</v>
      </c>
      <c r="Y23" s="61" t="e">
        <f t="shared" si="12"/>
        <v>#VALUE!</v>
      </c>
      <c r="Z23" s="1" t="s">
        <v>801</v>
      </c>
      <c r="AA23" s="21">
        <v>71</v>
      </c>
      <c r="AB23" s="1" t="str">
        <f t="shared" si="9"/>
        <v>3</v>
      </c>
      <c r="AC23" s="21">
        <v>0</v>
      </c>
      <c r="AD23" s="1" t="str">
        <f t="shared" si="10"/>
        <v>ร</v>
      </c>
      <c r="AE23" s="46" t="s">
        <v>783</v>
      </c>
      <c r="AF23" s="46" t="s">
        <v>783</v>
      </c>
      <c r="AG23" s="9" t="s">
        <v>785</v>
      </c>
      <c r="AH23" s="46" t="s">
        <v>783</v>
      </c>
    </row>
    <row r="24" spans="1:34" ht="20.25" customHeight="1">
      <c r="A24" s="4">
        <v>20</v>
      </c>
      <c r="B24" s="1">
        <v>3573</v>
      </c>
      <c r="C24" s="3" t="s">
        <v>137</v>
      </c>
      <c r="D24" s="1" t="s">
        <v>135</v>
      </c>
      <c r="E24" s="21">
        <v>45</v>
      </c>
      <c r="F24" s="1" t="str">
        <f t="shared" si="11"/>
        <v>0</v>
      </c>
      <c r="G24" s="21">
        <v>59</v>
      </c>
      <c r="H24" s="1" t="str">
        <f t="shared" si="0"/>
        <v>1.5</v>
      </c>
      <c r="I24" s="21">
        <v>53</v>
      </c>
      <c r="J24" s="1" t="str">
        <f t="shared" si="1"/>
        <v>1</v>
      </c>
      <c r="K24" s="21">
        <v>0</v>
      </c>
      <c r="L24" s="1" t="str">
        <f t="shared" si="2"/>
        <v>ร</v>
      </c>
      <c r="M24" s="21">
        <v>59</v>
      </c>
      <c r="N24" s="1" t="str">
        <f t="shared" si="3"/>
        <v>1.5</v>
      </c>
      <c r="O24" s="21">
        <v>67</v>
      </c>
      <c r="P24" s="1" t="str">
        <f t="shared" si="4"/>
        <v>2.5</v>
      </c>
      <c r="Q24" s="21">
        <v>0</v>
      </c>
      <c r="R24" s="1" t="str">
        <f t="shared" si="5"/>
        <v>ร</v>
      </c>
      <c r="S24" s="21">
        <v>57</v>
      </c>
      <c r="T24" s="1" t="str">
        <f t="shared" si="6"/>
        <v>1.5</v>
      </c>
      <c r="U24" s="21">
        <v>25</v>
      </c>
      <c r="V24" s="1" t="str">
        <f t="shared" si="7"/>
        <v>0</v>
      </c>
      <c r="W24" s="21">
        <v>84</v>
      </c>
      <c r="X24" s="1" t="str">
        <f t="shared" si="8"/>
        <v>4</v>
      </c>
      <c r="Y24" s="61" t="e">
        <f t="shared" si="12"/>
        <v>#VALUE!</v>
      </c>
      <c r="Z24" s="1" t="s">
        <v>801</v>
      </c>
      <c r="AA24" s="21">
        <v>57</v>
      </c>
      <c r="AB24" s="1" t="str">
        <f t="shared" si="9"/>
        <v>1.5</v>
      </c>
      <c r="AC24" s="21">
        <v>0</v>
      </c>
      <c r="AD24" s="1" t="str">
        <f t="shared" si="10"/>
        <v>ร</v>
      </c>
      <c r="AE24" s="46" t="s">
        <v>783</v>
      </c>
      <c r="AF24" s="46" t="s">
        <v>783</v>
      </c>
      <c r="AG24" s="9" t="s">
        <v>16</v>
      </c>
      <c r="AH24" s="46" t="s">
        <v>783</v>
      </c>
    </row>
    <row r="25" spans="1:34" ht="20.25" customHeight="1">
      <c r="A25" s="4">
        <v>21</v>
      </c>
      <c r="B25" s="1">
        <v>3574</v>
      </c>
      <c r="C25" s="3" t="s">
        <v>138</v>
      </c>
      <c r="D25" s="1" t="s">
        <v>169</v>
      </c>
      <c r="E25" s="21">
        <v>40</v>
      </c>
      <c r="F25" s="1" t="str">
        <f t="shared" si="11"/>
        <v>0</v>
      </c>
      <c r="G25" s="21">
        <v>59</v>
      </c>
      <c r="H25" s="1" t="str">
        <f t="shared" si="0"/>
        <v>1.5</v>
      </c>
      <c r="I25" s="21">
        <v>63</v>
      </c>
      <c r="J25" s="1" t="str">
        <f t="shared" si="1"/>
        <v>2</v>
      </c>
      <c r="K25" s="21">
        <v>56</v>
      </c>
      <c r="L25" s="1" t="str">
        <f t="shared" si="2"/>
        <v>1.5</v>
      </c>
      <c r="M25" s="21">
        <v>50</v>
      </c>
      <c r="N25" s="1" t="str">
        <f t="shared" si="3"/>
        <v>1</v>
      </c>
      <c r="O25" s="21">
        <v>64</v>
      </c>
      <c r="P25" s="1" t="str">
        <f t="shared" si="4"/>
        <v>2</v>
      </c>
      <c r="Q25" s="21">
        <v>0</v>
      </c>
      <c r="R25" s="1" t="str">
        <f t="shared" si="5"/>
        <v>ร</v>
      </c>
      <c r="S25" s="21">
        <v>54</v>
      </c>
      <c r="T25" s="1" t="str">
        <f t="shared" si="6"/>
        <v>1</v>
      </c>
      <c r="U25" s="21">
        <v>29</v>
      </c>
      <c r="V25" s="1" t="str">
        <f t="shared" si="7"/>
        <v>0</v>
      </c>
      <c r="W25" s="21">
        <v>72</v>
      </c>
      <c r="X25" s="1" t="str">
        <f t="shared" si="8"/>
        <v>3</v>
      </c>
      <c r="Y25" s="61" t="e">
        <f t="shared" si="12"/>
        <v>#VALUE!</v>
      </c>
      <c r="Z25" s="1" t="s">
        <v>801</v>
      </c>
      <c r="AA25" s="21">
        <v>58</v>
      </c>
      <c r="AB25" s="1" t="str">
        <f t="shared" si="9"/>
        <v>1.5</v>
      </c>
      <c r="AC25" s="21">
        <v>0</v>
      </c>
      <c r="AD25" s="1" t="str">
        <f t="shared" si="10"/>
        <v>ร</v>
      </c>
      <c r="AE25" s="46" t="s">
        <v>783</v>
      </c>
      <c r="AF25" s="46" t="s">
        <v>783</v>
      </c>
      <c r="AG25" s="9" t="s">
        <v>16</v>
      </c>
      <c r="AH25" s="46" t="s">
        <v>783</v>
      </c>
    </row>
    <row r="26" spans="1:34" ht="20.25" customHeight="1">
      <c r="A26" s="4">
        <v>22</v>
      </c>
      <c r="B26" s="1">
        <v>3575</v>
      </c>
      <c r="C26" s="3" t="s">
        <v>139</v>
      </c>
      <c r="D26" s="1" t="s">
        <v>135</v>
      </c>
      <c r="E26" s="21">
        <v>73</v>
      </c>
      <c r="F26" s="1" t="str">
        <f t="shared" si="11"/>
        <v>3</v>
      </c>
      <c r="G26" s="21">
        <v>55</v>
      </c>
      <c r="H26" s="1" t="str">
        <f t="shared" si="0"/>
        <v>1.5</v>
      </c>
      <c r="I26" s="21">
        <v>65</v>
      </c>
      <c r="J26" s="1" t="str">
        <f t="shared" si="1"/>
        <v>2.5</v>
      </c>
      <c r="K26" s="21">
        <v>72</v>
      </c>
      <c r="L26" s="1" t="str">
        <f t="shared" si="2"/>
        <v>3</v>
      </c>
      <c r="M26" s="21">
        <v>58</v>
      </c>
      <c r="N26" s="1" t="str">
        <f t="shared" si="3"/>
        <v>1.5</v>
      </c>
      <c r="O26" s="21">
        <v>65</v>
      </c>
      <c r="P26" s="1" t="str">
        <f t="shared" si="4"/>
        <v>2.5</v>
      </c>
      <c r="Q26" s="21">
        <v>50</v>
      </c>
      <c r="R26" s="1" t="str">
        <f t="shared" si="5"/>
        <v>1</v>
      </c>
      <c r="S26" s="21">
        <v>58</v>
      </c>
      <c r="T26" s="1" t="str">
        <f t="shared" si="6"/>
        <v>1.5</v>
      </c>
      <c r="U26" s="21">
        <v>57</v>
      </c>
      <c r="V26" s="1" t="str">
        <f t="shared" si="7"/>
        <v>1.5</v>
      </c>
      <c r="W26" s="21">
        <v>70</v>
      </c>
      <c r="X26" s="1" t="str">
        <f t="shared" si="8"/>
        <v>3</v>
      </c>
      <c r="Y26" s="61">
        <f t="shared" si="12"/>
        <v>2.537037037037037</v>
      </c>
      <c r="Z26" s="1" t="s">
        <v>801</v>
      </c>
      <c r="AA26" s="21">
        <v>57</v>
      </c>
      <c r="AB26" s="1" t="str">
        <f t="shared" si="9"/>
        <v>1.5</v>
      </c>
      <c r="AC26" s="21">
        <v>78</v>
      </c>
      <c r="AD26" s="1" t="str">
        <f t="shared" si="10"/>
        <v>3.5</v>
      </c>
      <c r="AE26" s="46" t="s">
        <v>783</v>
      </c>
      <c r="AF26" s="46" t="s">
        <v>783</v>
      </c>
      <c r="AG26" s="9" t="s">
        <v>793</v>
      </c>
      <c r="AH26" s="46" t="s">
        <v>783</v>
      </c>
    </row>
    <row r="27" spans="1:34" s="24" customFormat="1" ht="20.25" customHeight="1">
      <c r="A27" s="78">
        <v>23</v>
      </c>
      <c r="B27" s="74">
        <v>3578</v>
      </c>
      <c r="C27" s="80" t="s">
        <v>140</v>
      </c>
      <c r="D27" s="74" t="s">
        <v>135</v>
      </c>
      <c r="E27" s="76"/>
      <c r="F27" s="74" t="str">
        <f t="shared" si="11"/>
        <v>ร</v>
      </c>
      <c r="G27" s="76"/>
      <c r="H27" s="74" t="str">
        <f t="shared" si="0"/>
        <v>ร</v>
      </c>
      <c r="I27" s="76"/>
      <c r="J27" s="74" t="str">
        <f t="shared" si="1"/>
        <v>ร</v>
      </c>
      <c r="K27" s="76"/>
      <c r="L27" s="74" t="str">
        <f t="shared" si="2"/>
        <v>ร</v>
      </c>
      <c r="M27" s="76"/>
      <c r="N27" s="74" t="str">
        <f t="shared" si="3"/>
        <v>ร</v>
      </c>
      <c r="O27" s="76">
        <v>0</v>
      </c>
      <c r="P27" s="74" t="str">
        <f t="shared" si="4"/>
        <v>ร</v>
      </c>
      <c r="Q27" s="76">
        <v>0</v>
      </c>
      <c r="R27" s="74" t="str">
        <f t="shared" si="5"/>
        <v>ร</v>
      </c>
      <c r="S27" s="76"/>
      <c r="T27" s="74" t="str">
        <f t="shared" si="6"/>
        <v>ร</v>
      </c>
      <c r="U27" s="76"/>
      <c r="V27" s="74" t="str">
        <f t="shared" si="7"/>
        <v>ร</v>
      </c>
      <c r="W27" s="76"/>
      <c r="X27" s="74" t="str">
        <f t="shared" si="8"/>
        <v>ร</v>
      </c>
      <c r="Y27" s="77" t="e">
        <f t="shared" si="12"/>
        <v>#VALUE!</v>
      </c>
      <c r="Z27" s="74" t="s">
        <v>801</v>
      </c>
      <c r="AA27" s="76"/>
      <c r="AB27" s="74" t="str">
        <f t="shared" si="9"/>
        <v>ร</v>
      </c>
      <c r="AC27" s="76">
        <v>0</v>
      </c>
      <c r="AD27" s="74" t="str">
        <f t="shared" si="10"/>
        <v>ร</v>
      </c>
      <c r="AE27" s="76"/>
      <c r="AF27" s="76"/>
      <c r="AG27" s="74" t="s">
        <v>16</v>
      </c>
      <c r="AH27" s="46" t="s">
        <v>783</v>
      </c>
    </row>
    <row r="28" spans="1:34" ht="20.25" customHeight="1">
      <c r="A28" s="4">
        <v>24</v>
      </c>
      <c r="B28" s="1">
        <v>3580</v>
      </c>
      <c r="C28" s="3" t="s">
        <v>141</v>
      </c>
      <c r="D28" s="4" t="s">
        <v>135</v>
      </c>
      <c r="E28" s="21">
        <v>57</v>
      </c>
      <c r="F28" s="1" t="str">
        <f t="shared" si="11"/>
        <v>1.5</v>
      </c>
      <c r="G28" s="21">
        <v>56</v>
      </c>
      <c r="H28" s="1" t="str">
        <f t="shared" si="0"/>
        <v>1.5</v>
      </c>
      <c r="I28" s="21">
        <v>0</v>
      </c>
      <c r="J28" s="1" t="str">
        <f t="shared" si="1"/>
        <v>ร</v>
      </c>
      <c r="K28" s="21">
        <v>0</v>
      </c>
      <c r="L28" s="1" t="str">
        <f t="shared" si="2"/>
        <v>ร</v>
      </c>
      <c r="M28" s="21">
        <v>61</v>
      </c>
      <c r="N28" s="1" t="str">
        <f t="shared" si="3"/>
        <v>2</v>
      </c>
      <c r="O28" s="21">
        <v>77</v>
      </c>
      <c r="P28" s="1" t="str">
        <f t="shared" si="4"/>
        <v>3.5</v>
      </c>
      <c r="Q28" s="21">
        <v>0</v>
      </c>
      <c r="R28" s="1" t="str">
        <f t="shared" si="5"/>
        <v>ร</v>
      </c>
      <c r="S28" s="21">
        <v>0</v>
      </c>
      <c r="T28" s="1" t="str">
        <f t="shared" si="6"/>
        <v>ร</v>
      </c>
      <c r="U28" s="21">
        <v>39</v>
      </c>
      <c r="V28" s="1" t="str">
        <f t="shared" si="7"/>
        <v>0</v>
      </c>
      <c r="W28" s="21">
        <v>86</v>
      </c>
      <c r="X28" s="1" t="str">
        <f t="shared" si="8"/>
        <v>4</v>
      </c>
      <c r="Y28" s="61" t="e">
        <f t="shared" si="12"/>
        <v>#VALUE!</v>
      </c>
      <c r="Z28" s="1" t="s">
        <v>801</v>
      </c>
      <c r="AA28" s="21">
        <v>76</v>
      </c>
      <c r="AB28" s="1" t="str">
        <f t="shared" si="9"/>
        <v>3.5</v>
      </c>
      <c r="AC28" s="21">
        <v>0</v>
      </c>
      <c r="AD28" s="1" t="str">
        <f t="shared" si="10"/>
        <v>ร</v>
      </c>
      <c r="AE28" s="46" t="s">
        <v>783</v>
      </c>
      <c r="AF28" s="46" t="s">
        <v>783</v>
      </c>
      <c r="AG28" s="9" t="s">
        <v>793</v>
      </c>
      <c r="AH28" s="46" t="s">
        <v>783</v>
      </c>
    </row>
    <row r="29" spans="1:34" ht="20.25" customHeight="1">
      <c r="A29" s="4">
        <v>25</v>
      </c>
      <c r="B29" s="1">
        <v>3581</v>
      </c>
      <c r="C29" s="3" t="s">
        <v>142</v>
      </c>
      <c r="D29" s="4" t="s">
        <v>169</v>
      </c>
      <c r="E29" s="21">
        <v>20</v>
      </c>
      <c r="F29" s="1" t="str">
        <f t="shared" si="11"/>
        <v>0</v>
      </c>
      <c r="G29" s="21">
        <v>55</v>
      </c>
      <c r="H29" s="1" t="str">
        <f t="shared" si="0"/>
        <v>1.5</v>
      </c>
      <c r="I29" s="21">
        <v>0</v>
      </c>
      <c r="J29" s="1" t="str">
        <f t="shared" si="1"/>
        <v>ร</v>
      </c>
      <c r="K29" s="21">
        <v>0</v>
      </c>
      <c r="L29" s="1" t="str">
        <f t="shared" si="2"/>
        <v>ร</v>
      </c>
      <c r="M29" s="21">
        <v>65</v>
      </c>
      <c r="N29" s="1" t="str">
        <f t="shared" si="3"/>
        <v>2.5</v>
      </c>
      <c r="O29" s="21">
        <v>75</v>
      </c>
      <c r="P29" s="1" t="str">
        <f t="shared" si="4"/>
        <v>3.5</v>
      </c>
      <c r="Q29" s="21">
        <v>0</v>
      </c>
      <c r="R29" s="1" t="str">
        <f t="shared" si="5"/>
        <v>ร</v>
      </c>
      <c r="S29" s="21">
        <v>0</v>
      </c>
      <c r="T29" s="1" t="str">
        <f t="shared" si="6"/>
        <v>ร</v>
      </c>
      <c r="U29" s="21">
        <v>27</v>
      </c>
      <c r="V29" s="1" t="str">
        <f t="shared" si="7"/>
        <v>0</v>
      </c>
      <c r="W29" s="21">
        <v>75</v>
      </c>
      <c r="X29" s="1" t="str">
        <f t="shared" si="8"/>
        <v>3.5</v>
      </c>
      <c r="Y29" s="61" t="e">
        <f t="shared" si="12"/>
        <v>#VALUE!</v>
      </c>
      <c r="Z29" s="1" t="s">
        <v>801</v>
      </c>
      <c r="AA29" s="21">
        <v>67</v>
      </c>
      <c r="AB29" s="1" t="str">
        <f t="shared" si="9"/>
        <v>2.5</v>
      </c>
      <c r="AC29" s="21">
        <v>0</v>
      </c>
      <c r="AD29" s="1" t="str">
        <f t="shared" si="10"/>
        <v>ร</v>
      </c>
      <c r="AE29" s="46" t="s">
        <v>783</v>
      </c>
      <c r="AF29" s="46" t="s">
        <v>783</v>
      </c>
      <c r="AG29" s="9" t="s">
        <v>793</v>
      </c>
      <c r="AH29" s="46" t="s">
        <v>783</v>
      </c>
    </row>
    <row r="30" spans="1:34" ht="20.25" customHeight="1">
      <c r="A30" s="4">
        <v>26</v>
      </c>
      <c r="B30" s="1">
        <v>3583</v>
      </c>
      <c r="C30" s="3" t="s">
        <v>143</v>
      </c>
      <c r="D30" s="4" t="s">
        <v>169</v>
      </c>
      <c r="E30" s="21">
        <v>56</v>
      </c>
      <c r="F30" s="1" t="str">
        <f t="shared" si="11"/>
        <v>1.5</v>
      </c>
      <c r="G30" s="21">
        <v>46</v>
      </c>
      <c r="H30" s="1" t="str">
        <f t="shared" si="0"/>
        <v>0</v>
      </c>
      <c r="I30" s="21">
        <v>0</v>
      </c>
      <c r="J30" s="1" t="str">
        <f t="shared" si="1"/>
        <v>ร</v>
      </c>
      <c r="K30" s="21">
        <v>0</v>
      </c>
      <c r="L30" s="1" t="str">
        <f t="shared" si="2"/>
        <v>ร</v>
      </c>
      <c r="M30" s="21">
        <v>50</v>
      </c>
      <c r="N30" s="1" t="str">
        <f t="shared" si="3"/>
        <v>1</v>
      </c>
      <c r="O30" s="21">
        <v>70</v>
      </c>
      <c r="P30" s="1" t="str">
        <f t="shared" si="4"/>
        <v>3</v>
      </c>
      <c r="Q30" s="21">
        <v>0</v>
      </c>
      <c r="R30" s="1" t="str">
        <f t="shared" si="5"/>
        <v>ร</v>
      </c>
      <c r="S30" s="21">
        <v>0</v>
      </c>
      <c r="T30" s="1" t="str">
        <f t="shared" si="6"/>
        <v>ร</v>
      </c>
      <c r="U30" s="21">
        <v>22</v>
      </c>
      <c r="V30" s="1" t="str">
        <f t="shared" si="7"/>
        <v>0</v>
      </c>
      <c r="W30" s="21">
        <v>81</v>
      </c>
      <c r="X30" s="1" t="str">
        <f t="shared" si="8"/>
        <v>4</v>
      </c>
      <c r="Y30" s="61" t="e">
        <f t="shared" si="12"/>
        <v>#VALUE!</v>
      </c>
      <c r="Z30" s="1" t="s">
        <v>801</v>
      </c>
      <c r="AA30" s="21">
        <v>75</v>
      </c>
      <c r="AB30" s="1" t="str">
        <f t="shared" si="9"/>
        <v>3.5</v>
      </c>
      <c r="AC30" s="21">
        <v>0</v>
      </c>
      <c r="AD30" s="1" t="str">
        <f t="shared" si="10"/>
        <v>ร</v>
      </c>
      <c r="AE30" s="46" t="s">
        <v>783</v>
      </c>
      <c r="AF30" s="46" t="s">
        <v>783</v>
      </c>
      <c r="AG30" s="9" t="s">
        <v>797</v>
      </c>
      <c r="AH30" s="46" t="s">
        <v>783</v>
      </c>
    </row>
    <row r="31" spans="1:34" ht="20.25" customHeight="1">
      <c r="A31" s="4">
        <v>27</v>
      </c>
      <c r="B31" s="1">
        <v>3584</v>
      </c>
      <c r="C31" s="3" t="s">
        <v>144</v>
      </c>
      <c r="D31" s="4" t="s">
        <v>242</v>
      </c>
      <c r="E31" s="21">
        <v>87</v>
      </c>
      <c r="F31" s="1" t="str">
        <f t="shared" si="11"/>
        <v>4</v>
      </c>
      <c r="G31" s="21">
        <v>57</v>
      </c>
      <c r="H31" s="1" t="str">
        <f t="shared" si="0"/>
        <v>1.5</v>
      </c>
      <c r="I31" s="21">
        <v>70</v>
      </c>
      <c r="J31" s="1" t="str">
        <f t="shared" si="1"/>
        <v>3</v>
      </c>
      <c r="K31" s="21">
        <v>77</v>
      </c>
      <c r="L31" s="1" t="str">
        <f t="shared" si="2"/>
        <v>3.5</v>
      </c>
      <c r="M31" s="21">
        <v>73</v>
      </c>
      <c r="N31" s="1" t="str">
        <f t="shared" si="3"/>
        <v>3</v>
      </c>
      <c r="O31" s="21">
        <v>78</v>
      </c>
      <c r="P31" s="1" t="str">
        <f t="shared" si="4"/>
        <v>3.5</v>
      </c>
      <c r="Q31" s="21">
        <v>75</v>
      </c>
      <c r="R31" s="1" t="str">
        <f t="shared" si="5"/>
        <v>3.5</v>
      </c>
      <c r="S31" s="21">
        <v>78</v>
      </c>
      <c r="T31" s="1" t="str">
        <f t="shared" si="6"/>
        <v>3.5</v>
      </c>
      <c r="U31" s="21">
        <v>65</v>
      </c>
      <c r="V31" s="1" t="str">
        <f t="shared" si="7"/>
        <v>2.5</v>
      </c>
      <c r="W31" s="21">
        <v>81</v>
      </c>
      <c r="X31" s="1" t="str">
        <f t="shared" si="8"/>
        <v>4</v>
      </c>
      <c r="Y31" s="61">
        <f t="shared" si="12"/>
        <v>3.5</v>
      </c>
      <c r="Z31" s="1" t="s">
        <v>801</v>
      </c>
      <c r="AA31" s="21">
        <v>66</v>
      </c>
      <c r="AB31" s="1" t="str">
        <f t="shared" si="9"/>
        <v>2.5</v>
      </c>
      <c r="AC31" s="21">
        <v>80</v>
      </c>
      <c r="AD31" s="1" t="str">
        <f t="shared" si="10"/>
        <v>4</v>
      </c>
      <c r="AE31" s="46" t="s">
        <v>783</v>
      </c>
      <c r="AF31" s="46" t="s">
        <v>783</v>
      </c>
      <c r="AG31" s="9" t="s">
        <v>793</v>
      </c>
      <c r="AH31" s="46" t="s">
        <v>783</v>
      </c>
    </row>
    <row r="32" spans="1:34" ht="20.25" customHeight="1">
      <c r="A32" s="4">
        <v>28</v>
      </c>
      <c r="B32" s="1">
        <v>3585</v>
      </c>
      <c r="C32" s="2" t="s">
        <v>145</v>
      </c>
      <c r="D32" s="4" t="s">
        <v>135</v>
      </c>
      <c r="E32" s="21">
        <v>79</v>
      </c>
      <c r="F32" s="1" t="str">
        <f t="shared" si="11"/>
        <v>3.5</v>
      </c>
      <c r="G32" s="21">
        <v>50</v>
      </c>
      <c r="H32" s="1" t="str">
        <f t="shared" si="0"/>
        <v>1</v>
      </c>
      <c r="I32" s="21">
        <v>74</v>
      </c>
      <c r="J32" s="1" t="str">
        <f t="shared" si="1"/>
        <v>3</v>
      </c>
      <c r="K32" s="21">
        <v>0</v>
      </c>
      <c r="L32" s="1" t="str">
        <f t="shared" si="2"/>
        <v>ร</v>
      </c>
      <c r="M32" s="21">
        <v>65</v>
      </c>
      <c r="N32" s="1" t="str">
        <f t="shared" si="3"/>
        <v>2.5</v>
      </c>
      <c r="O32" s="21">
        <v>70</v>
      </c>
      <c r="P32" s="1" t="str">
        <f t="shared" si="4"/>
        <v>3</v>
      </c>
      <c r="Q32" s="21">
        <v>0</v>
      </c>
      <c r="R32" s="1" t="str">
        <f t="shared" si="5"/>
        <v>ร</v>
      </c>
      <c r="S32" s="21">
        <v>58</v>
      </c>
      <c r="T32" s="1" t="str">
        <f t="shared" si="6"/>
        <v>1.5</v>
      </c>
      <c r="U32" s="21">
        <v>27</v>
      </c>
      <c r="V32" s="1" t="str">
        <f t="shared" si="7"/>
        <v>0</v>
      </c>
      <c r="W32" s="21">
        <v>65</v>
      </c>
      <c r="X32" s="1" t="str">
        <f t="shared" si="8"/>
        <v>2.5</v>
      </c>
      <c r="Y32" s="61" t="e">
        <f t="shared" si="12"/>
        <v>#VALUE!</v>
      </c>
      <c r="Z32" s="1" t="s">
        <v>801</v>
      </c>
      <c r="AA32" s="21">
        <v>75</v>
      </c>
      <c r="AB32" s="1" t="str">
        <f t="shared" si="9"/>
        <v>3.5</v>
      </c>
      <c r="AC32" s="21">
        <v>0</v>
      </c>
      <c r="AD32" s="1" t="str">
        <f t="shared" si="10"/>
        <v>ร</v>
      </c>
      <c r="AE32" s="46" t="s">
        <v>783</v>
      </c>
      <c r="AF32" s="46" t="s">
        <v>783</v>
      </c>
      <c r="AG32" s="9" t="s">
        <v>16</v>
      </c>
      <c r="AH32" s="46" t="s">
        <v>783</v>
      </c>
    </row>
    <row r="33" spans="1:34" ht="20.25" customHeight="1">
      <c r="A33" s="4">
        <v>29</v>
      </c>
      <c r="B33" s="1">
        <v>3586</v>
      </c>
      <c r="C33" s="3" t="s">
        <v>146</v>
      </c>
      <c r="D33" s="4" t="s">
        <v>242</v>
      </c>
      <c r="E33" s="21">
        <v>43</v>
      </c>
      <c r="F33" s="1" t="str">
        <f t="shared" si="11"/>
        <v>0</v>
      </c>
      <c r="G33" s="21">
        <v>59</v>
      </c>
      <c r="H33" s="1" t="str">
        <f t="shared" si="0"/>
        <v>1.5</v>
      </c>
      <c r="I33" s="21">
        <v>65</v>
      </c>
      <c r="J33" s="1" t="str">
        <f t="shared" si="1"/>
        <v>2.5</v>
      </c>
      <c r="K33" s="21">
        <v>0</v>
      </c>
      <c r="L33" s="1" t="str">
        <f t="shared" si="2"/>
        <v>ร</v>
      </c>
      <c r="M33" s="21">
        <v>50</v>
      </c>
      <c r="N33" s="1" t="str">
        <f t="shared" si="3"/>
        <v>1</v>
      </c>
      <c r="O33" s="21">
        <v>67</v>
      </c>
      <c r="P33" s="1" t="str">
        <f t="shared" si="4"/>
        <v>2.5</v>
      </c>
      <c r="Q33" s="21">
        <v>50</v>
      </c>
      <c r="R33" s="1" t="str">
        <f t="shared" si="5"/>
        <v>1</v>
      </c>
      <c r="S33" s="21">
        <v>60</v>
      </c>
      <c r="T33" s="1" t="str">
        <f t="shared" si="6"/>
        <v>2</v>
      </c>
      <c r="U33" s="21">
        <v>22</v>
      </c>
      <c r="V33" s="1" t="str">
        <f t="shared" si="7"/>
        <v>0</v>
      </c>
      <c r="W33" s="21">
        <v>71</v>
      </c>
      <c r="X33" s="1" t="str">
        <f t="shared" si="8"/>
        <v>3</v>
      </c>
      <c r="Y33" s="61" t="e">
        <f t="shared" si="12"/>
        <v>#VALUE!</v>
      </c>
      <c r="Z33" s="1" t="s">
        <v>801</v>
      </c>
      <c r="AA33" s="21">
        <v>70</v>
      </c>
      <c r="AB33" s="1" t="str">
        <f t="shared" si="9"/>
        <v>3</v>
      </c>
      <c r="AC33" s="21">
        <v>0</v>
      </c>
      <c r="AD33" s="1" t="str">
        <f t="shared" si="10"/>
        <v>ร</v>
      </c>
      <c r="AE33" s="46" t="s">
        <v>783</v>
      </c>
      <c r="AF33" s="46" t="s">
        <v>783</v>
      </c>
      <c r="AG33" s="9" t="s">
        <v>16</v>
      </c>
      <c r="AH33" s="46" t="s">
        <v>783</v>
      </c>
    </row>
    <row r="34" spans="1:34" ht="20.25" customHeight="1">
      <c r="A34" s="4">
        <v>30</v>
      </c>
      <c r="B34" s="1">
        <v>3590</v>
      </c>
      <c r="C34" s="3" t="s">
        <v>148</v>
      </c>
      <c r="D34" s="1" t="s">
        <v>149</v>
      </c>
      <c r="E34" s="21">
        <v>90</v>
      </c>
      <c r="F34" s="1" t="str">
        <f t="shared" si="11"/>
        <v>4</v>
      </c>
      <c r="G34" s="21">
        <v>61</v>
      </c>
      <c r="H34" s="1" t="str">
        <f t="shared" si="0"/>
        <v>2</v>
      </c>
      <c r="I34" s="21">
        <v>92</v>
      </c>
      <c r="J34" s="1" t="str">
        <f t="shared" si="1"/>
        <v>4</v>
      </c>
      <c r="K34" s="21">
        <v>77</v>
      </c>
      <c r="L34" s="1" t="str">
        <f t="shared" si="2"/>
        <v>3.5</v>
      </c>
      <c r="M34" s="21">
        <v>87</v>
      </c>
      <c r="N34" s="1" t="str">
        <f t="shared" si="3"/>
        <v>4</v>
      </c>
      <c r="O34" s="21">
        <v>82</v>
      </c>
      <c r="P34" s="1" t="str">
        <f t="shared" si="4"/>
        <v>4</v>
      </c>
      <c r="Q34" s="21">
        <v>83</v>
      </c>
      <c r="R34" s="1" t="str">
        <f t="shared" si="5"/>
        <v>4</v>
      </c>
      <c r="S34" s="21">
        <v>92</v>
      </c>
      <c r="T34" s="1" t="str">
        <f t="shared" si="6"/>
        <v>4</v>
      </c>
      <c r="U34" s="21">
        <v>88</v>
      </c>
      <c r="V34" s="1" t="str">
        <f t="shared" si="7"/>
        <v>4</v>
      </c>
      <c r="W34" s="21">
        <v>85</v>
      </c>
      <c r="X34" s="1" t="str">
        <f t="shared" si="8"/>
        <v>4</v>
      </c>
      <c r="Y34" s="61">
        <f t="shared" si="12"/>
        <v>3.814814814814815</v>
      </c>
      <c r="Z34" s="1" t="s">
        <v>801</v>
      </c>
      <c r="AA34" s="21">
        <v>60</v>
      </c>
      <c r="AB34" s="1" t="str">
        <f t="shared" si="9"/>
        <v>2</v>
      </c>
      <c r="AC34" s="21">
        <v>88</v>
      </c>
      <c r="AD34" s="1" t="str">
        <f t="shared" si="10"/>
        <v>4</v>
      </c>
      <c r="AE34" s="46" t="s">
        <v>783</v>
      </c>
      <c r="AF34" s="46" t="s">
        <v>783</v>
      </c>
      <c r="AG34" s="9" t="s">
        <v>793</v>
      </c>
      <c r="AH34" s="46" t="s">
        <v>783</v>
      </c>
    </row>
    <row r="35" spans="1:34" ht="20.25" customHeight="1">
      <c r="A35" s="4">
        <v>31</v>
      </c>
      <c r="B35" s="1">
        <v>3591</v>
      </c>
      <c r="C35" s="3" t="s">
        <v>150</v>
      </c>
      <c r="D35" s="4" t="s">
        <v>147</v>
      </c>
      <c r="E35" s="21">
        <v>86</v>
      </c>
      <c r="F35" s="1" t="str">
        <f t="shared" si="11"/>
        <v>4</v>
      </c>
      <c r="G35" s="21">
        <v>51</v>
      </c>
      <c r="H35" s="1" t="str">
        <f t="shared" si="0"/>
        <v>1</v>
      </c>
      <c r="I35" s="21">
        <v>68</v>
      </c>
      <c r="J35" s="1" t="str">
        <f t="shared" si="1"/>
        <v>2.5</v>
      </c>
      <c r="K35" s="21">
        <v>72</v>
      </c>
      <c r="L35" s="1" t="str">
        <f t="shared" si="2"/>
        <v>3</v>
      </c>
      <c r="M35" s="21">
        <v>64</v>
      </c>
      <c r="N35" s="1" t="str">
        <f t="shared" si="3"/>
        <v>2</v>
      </c>
      <c r="O35" s="21">
        <v>77</v>
      </c>
      <c r="P35" s="1" t="str">
        <f t="shared" si="4"/>
        <v>3.5</v>
      </c>
      <c r="Q35" s="21">
        <v>72</v>
      </c>
      <c r="R35" s="1" t="str">
        <f t="shared" si="5"/>
        <v>3</v>
      </c>
      <c r="S35" s="21">
        <v>71</v>
      </c>
      <c r="T35" s="1" t="str">
        <f t="shared" si="6"/>
        <v>3</v>
      </c>
      <c r="U35" s="21">
        <v>53</v>
      </c>
      <c r="V35" s="1" t="str">
        <f t="shared" si="7"/>
        <v>1</v>
      </c>
      <c r="W35" s="21">
        <v>81</v>
      </c>
      <c r="X35" s="1" t="str">
        <f t="shared" si="8"/>
        <v>4</v>
      </c>
      <c r="Y35" s="61">
        <f t="shared" si="12"/>
        <v>3.2037037037037037</v>
      </c>
      <c r="Z35" s="1" t="s">
        <v>801</v>
      </c>
      <c r="AA35" s="21">
        <v>61</v>
      </c>
      <c r="AB35" s="1" t="str">
        <f t="shared" si="9"/>
        <v>2</v>
      </c>
      <c r="AC35" s="21">
        <v>78</v>
      </c>
      <c r="AD35" s="1" t="str">
        <f t="shared" si="10"/>
        <v>3.5</v>
      </c>
      <c r="AE35" s="46" t="s">
        <v>783</v>
      </c>
      <c r="AF35" s="46" t="s">
        <v>783</v>
      </c>
      <c r="AG35" s="9" t="s">
        <v>793</v>
      </c>
      <c r="AH35" s="46" t="s">
        <v>783</v>
      </c>
    </row>
    <row r="36" spans="1:34" ht="20.25" customHeight="1">
      <c r="A36" s="4">
        <v>32</v>
      </c>
      <c r="B36" s="1">
        <v>3592</v>
      </c>
      <c r="C36" s="2" t="s">
        <v>151</v>
      </c>
      <c r="D36" s="1" t="s">
        <v>147</v>
      </c>
      <c r="E36" s="21">
        <v>50</v>
      </c>
      <c r="F36" s="1" t="str">
        <f t="shared" si="11"/>
        <v>1</v>
      </c>
      <c r="G36" s="21">
        <v>54</v>
      </c>
      <c r="H36" s="1" t="str">
        <f t="shared" si="0"/>
        <v>1</v>
      </c>
      <c r="I36" s="21">
        <v>60</v>
      </c>
      <c r="J36" s="1" t="str">
        <f t="shared" si="1"/>
        <v>2</v>
      </c>
      <c r="K36" s="21">
        <v>79</v>
      </c>
      <c r="L36" s="1" t="str">
        <f t="shared" si="2"/>
        <v>3.5</v>
      </c>
      <c r="M36" s="21">
        <v>62</v>
      </c>
      <c r="N36" s="1" t="str">
        <f t="shared" si="3"/>
        <v>2</v>
      </c>
      <c r="O36" s="21">
        <v>76</v>
      </c>
      <c r="P36" s="1" t="str">
        <f t="shared" si="4"/>
        <v>3.5</v>
      </c>
      <c r="Q36" s="21">
        <v>69</v>
      </c>
      <c r="R36" s="1" t="str">
        <f t="shared" si="5"/>
        <v>2.5</v>
      </c>
      <c r="S36" s="21">
        <v>71</v>
      </c>
      <c r="T36" s="1" t="str">
        <f t="shared" si="6"/>
        <v>3</v>
      </c>
      <c r="U36" s="21">
        <v>60</v>
      </c>
      <c r="V36" s="1" t="str">
        <f t="shared" si="7"/>
        <v>2</v>
      </c>
      <c r="W36" s="21">
        <v>80</v>
      </c>
      <c r="X36" s="1" t="str">
        <f t="shared" si="8"/>
        <v>4</v>
      </c>
      <c r="Y36" s="61">
        <f t="shared" si="12"/>
        <v>2.925925925925926</v>
      </c>
      <c r="Z36" s="1" t="s">
        <v>801</v>
      </c>
      <c r="AA36" s="21">
        <v>68</v>
      </c>
      <c r="AB36" s="1" t="str">
        <f t="shared" si="9"/>
        <v>2.5</v>
      </c>
      <c r="AC36" s="21">
        <v>76</v>
      </c>
      <c r="AD36" s="1" t="str">
        <f t="shared" si="10"/>
        <v>3.5</v>
      </c>
      <c r="AE36" s="46" t="s">
        <v>783</v>
      </c>
      <c r="AF36" s="46" t="s">
        <v>783</v>
      </c>
      <c r="AG36" s="9" t="s">
        <v>795</v>
      </c>
      <c r="AH36" s="46" t="s">
        <v>783</v>
      </c>
    </row>
    <row r="37" spans="1:34" ht="20.25" customHeight="1">
      <c r="A37" s="4">
        <v>33</v>
      </c>
      <c r="B37" s="1">
        <v>3593</v>
      </c>
      <c r="C37" s="3" t="s">
        <v>152</v>
      </c>
      <c r="D37" s="1" t="s">
        <v>147</v>
      </c>
      <c r="E37" s="21">
        <v>82</v>
      </c>
      <c r="F37" s="1" t="str">
        <f t="shared" si="11"/>
        <v>4</v>
      </c>
      <c r="G37" s="21">
        <v>50</v>
      </c>
      <c r="H37" s="1" t="str">
        <f t="shared" si="0"/>
        <v>1</v>
      </c>
      <c r="I37" s="21">
        <v>71</v>
      </c>
      <c r="J37" s="1" t="str">
        <f t="shared" si="1"/>
        <v>3</v>
      </c>
      <c r="K37" s="21">
        <v>70</v>
      </c>
      <c r="L37" s="1" t="str">
        <f t="shared" si="2"/>
        <v>3</v>
      </c>
      <c r="M37" s="21">
        <v>60</v>
      </c>
      <c r="N37" s="1" t="str">
        <f t="shared" si="3"/>
        <v>2</v>
      </c>
      <c r="O37" s="21">
        <v>77</v>
      </c>
      <c r="P37" s="1" t="str">
        <f t="shared" si="4"/>
        <v>3.5</v>
      </c>
      <c r="Q37" s="21">
        <v>0</v>
      </c>
      <c r="R37" s="1" t="str">
        <f t="shared" si="5"/>
        <v>ร</v>
      </c>
      <c r="S37" s="21">
        <v>76</v>
      </c>
      <c r="T37" s="1" t="str">
        <f t="shared" si="6"/>
        <v>3.5</v>
      </c>
      <c r="U37" s="21">
        <v>43</v>
      </c>
      <c r="V37" s="1" t="str">
        <f t="shared" si="7"/>
        <v>0</v>
      </c>
      <c r="W37" s="21">
        <v>72</v>
      </c>
      <c r="X37" s="1" t="str">
        <f t="shared" si="8"/>
        <v>3</v>
      </c>
      <c r="Y37" s="61" t="e">
        <f t="shared" si="12"/>
        <v>#VALUE!</v>
      </c>
      <c r="Z37" s="1" t="s">
        <v>801</v>
      </c>
      <c r="AA37" s="21">
        <v>62</v>
      </c>
      <c r="AB37" s="1" t="str">
        <f t="shared" si="9"/>
        <v>2</v>
      </c>
      <c r="AC37" s="21">
        <v>75</v>
      </c>
      <c r="AD37" s="1" t="str">
        <f t="shared" si="10"/>
        <v>3.5</v>
      </c>
      <c r="AE37" s="46" t="s">
        <v>783</v>
      </c>
      <c r="AF37" s="46" t="s">
        <v>783</v>
      </c>
      <c r="AG37" s="9" t="s">
        <v>795</v>
      </c>
      <c r="AH37" s="46" t="s">
        <v>783</v>
      </c>
    </row>
    <row r="38" spans="1:34" ht="20.25" customHeight="1">
      <c r="A38" s="4">
        <v>34</v>
      </c>
      <c r="B38" s="1">
        <v>3594</v>
      </c>
      <c r="C38" s="2" t="s">
        <v>153</v>
      </c>
      <c r="D38" s="1" t="s">
        <v>149</v>
      </c>
      <c r="E38" s="21">
        <v>90</v>
      </c>
      <c r="F38" s="1" t="str">
        <f t="shared" si="11"/>
        <v>4</v>
      </c>
      <c r="G38" s="21">
        <v>54</v>
      </c>
      <c r="H38" s="1" t="str">
        <f t="shared" si="0"/>
        <v>1</v>
      </c>
      <c r="I38" s="21">
        <v>79</v>
      </c>
      <c r="J38" s="1" t="str">
        <f t="shared" si="1"/>
        <v>3.5</v>
      </c>
      <c r="K38" s="21">
        <v>75</v>
      </c>
      <c r="L38" s="1" t="str">
        <f t="shared" si="2"/>
        <v>3.5</v>
      </c>
      <c r="M38" s="21">
        <v>80</v>
      </c>
      <c r="N38" s="1" t="str">
        <f t="shared" si="3"/>
        <v>4</v>
      </c>
      <c r="O38" s="21">
        <v>82</v>
      </c>
      <c r="P38" s="1" t="str">
        <f t="shared" si="4"/>
        <v>4</v>
      </c>
      <c r="Q38" s="21">
        <v>83</v>
      </c>
      <c r="R38" s="1" t="str">
        <f t="shared" si="5"/>
        <v>4</v>
      </c>
      <c r="S38" s="21">
        <v>80</v>
      </c>
      <c r="T38" s="1" t="str">
        <f t="shared" si="6"/>
        <v>4</v>
      </c>
      <c r="U38" s="21">
        <v>80</v>
      </c>
      <c r="V38" s="1" t="str">
        <f t="shared" si="7"/>
        <v>4</v>
      </c>
      <c r="W38" s="21">
        <v>84</v>
      </c>
      <c r="X38" s="1" t="str">
        <f t="shared" si="8"/>
        <v>4</v>
      </c>
      <c r="Y38" s="61">
        <f t="shared" si="12"/>
        <v>3.7037037037037037</v>
      </c>
      <c r="Z38" s="1" t="s">
        <v>801</v>
      </c>
      <c r="AA38" s="21">
        <v>57</v>
      </c>
      <c r="AB38" s="1" t="str">
        <f t="shared" si="9"/>
        <v>1.5</v>
      </c>
      <c r="AC38" s="21">
        <v>78</v>
      </c>
      <c r="AD38" s="1" t="str">
        <f t="shared" si="10"/>
        <v>3.5</v>
      </c>
      <c r="AE38" s="46" t="s">
        <v>783</v>
      </c>
      <c r="AF38" s="46" t="s">
        <v>783</v>
      </c>
      <c r="AG38" s="9" t="s">
        <v>793</v>
      </c>
      <c r="AH38" s="46" t="s">
        <v>783</v>
      </c>
    </row>
    <row r="39" spans="1:34" ht="20.25" customHeight="1">
      <c r="A39" s="4">
        <v>35</v>
      </c>
      <c r="B39" s="1">
        <v>3595</v>
      </c>
      <c r="C39" s="6" t="s">
        <v>154</v>
      </c>
      <c r="D39" s="1" t="s">
        <v>170</v>
      </c>
      <c r="E39" s="21">
        <v>80</v>
      </c>
      <c r="F39" s="1" t="str">
        <f t="shared" si="11"/>
        <v>4</v>
      </c>
      <c r="G39" s="21">
        <v>51</v>
      </c>
      <c r="H39" s="1" t="str">
        <f t="shared" si="0"/>
        <v>1</v>
      </c>
      <c r="I39" s="21">
        <v>61</v>
      </c>
      <c r="J39" s="1" t="str">
        <f t="shared" si="1"/>
        <v>2</v>
      </c>
      <c r="K39" s="21">
        <v>60</v>
      </c>
      <c r="L39" s="1" t="str">
        <f t="shared" si="2"/>
        <v>2</v>
      </c>
      <c r="M39" s="21">
        <v>74</v>
      </c>
      <c r="N39" s="1" t="str">
        <f t="shared" si="3"/>
        <v>3</v>
      </c>
      <c r="O39" s="21">
        <v>72</v>
      </c>
      <c r="P39" s="1" t="str">
        <f t="shared" si="4"/>
        <v>3</v>
      </c>
      <c r="Q39" s="21">
        <v>0</v>
      </c>
      <c r="R39" s="1" t="str">
        <f t="shared" si="5"/>
        <v>ร</v>
      </c>
      <c r="S39" s="21">
        <v>73</v>
      </c>
      <c r="T39" s="1" t="str">
        <f t="shared" si="6"/>
        <v>3</v>
      </c>
      <c r="U39" s="21">
        <v>74</v>
      </c>
      <c r="V39" s="1" t="str">
        <f t="shared" si="7"/>
        <v>3</v>
      </c>
      <c r="W39" s="21">
        <v>87</v>
      </c>
      <c r="X39" s="1" t="str">
        <f t="shared" si="8"/>
        <v>4</v>
      </c>
      <c r="Y39" s="61" t="e">
        <f t="shared" si="12"/>
        <v>#VALUE!</v>
      </c>
      <c r="Z39" s="1" t="s">
        <v>801</v>
      </c>
      <c r="AA39" s="21">
        <v>60</v>
      </c>
      <c r="AB39" s="1" t="str">
        <f t="shared" si="9"/>
        <v>2</v>
      </c>
      <c r="AC39" s="21">
        <v>76</v>
      </c>
      <c r="AD39" s="1" t="str">
        <f t="shared" si="10"/>
        <v>3.5</v>
      </c>
      <c r="AE39" s="46" t="s">
        <v>783</v>
      </c>
      <c r="AF39" s="46" t="s">
        <v>783</v>
      </c>
      <c r="AG39" s="9" t="s">
        <v>795</v>
      </c>
      <c r="AH39" s="46" t="s">
        <v>783</v>
      </c>
    </row>
    <row r="40" spans="1:34" ht="20.25" customHeight="1">
      <c r="A40" s="4">
        <v>36</v>
      </c>
      <c r="B40" s="1">
        <v>3596</v>
      </c>
      <c r="C40" s="2" t="s">
        <v>155</v>
      </c>
      <c r="D40" s="4" t="s">
        <v>147</v>
      </c>
      <c r="E40" s="21">
        <v>86</v>
      </c>
      <c r="F40" s="1" t="str">
        <f t="shared" si="11"/>
        <v>4</v>
      </c>
      <c r="G40" s="21">
        <v>52</v>
      </c>
      <c r="H40" s="1" t="str">
        <f t="shared" si="0"/>
        <v>1</v>
      </c>
      <c r="I40" s="21">
        <v>87</v>
      </c>
      <c r="J40" s="1" t="str">
        <f t="shared" si="1"/>
        <v>4</v>
      </c>
      <c r="K40" s="21">
        <v>78</v>
      </c>
      <c r="L40" s="1" t="str">
        <f t="shared" si="2"/>
        <v>3.5</v>
      </c>
      <c r="M40" s="21">
        <v>75</v>
      </c>
      <c r="N40" s="1" t="str">
        <f t="shared" si="3"/>
        <v>3.5</v>
      </c>
      <c r="O40" s="21">
        <v>80</v>
      </c>
      <c r="P40" s="1" t="str">
        <f t="shared" si="4"/>
        <v>4</v>
      </c>
      <c r="Q40" s="21">
        <v>83</v>
      </c>
      <c r="R40" s="1" t="str">
        <f t="shared" si="5"/>
        <v>4</v>
      </c>
      <c r="S40" s="21">
        <v>90</v>
      </c>
      <c r="T40" s="1" t="str">
        <f t="shared" si="6"/>
        <v>4</v>
      </c>
      <c r="U40" s="21">
        <v>72</v>
      </c>
      <c r="V40" s="1" t="str">
        <f t="shared" si="7"/>
        <v>3</v>
      </c>
      <c r="W40" s="21">
        <v>81</v>
      </c>
      <c r="X40" s="1" t="str">
        <f t="shared" si="8"/>
        <v>4</v>
      </c>
      <c r="Y40" s="61">
        <f t="shared" si="12"/>
        <v>3.6481481481481484</v>
      </c>
      <c r="Z40" s="1" t="s">
        <v>801</v>
      </c>
      <c r="AA40" s="21">
        <v>56</v>
      </c>
      <c r="AB40" s="1" t="str">
        <f t="shared" si="9"/>
        <v>1.5</v>
      </c>
      <c r="AC40" s="21">
        <v>86</v>
      </c>
      <c r="AD40" s="1" t="str">
        <f t="shared" si="10"/>
        <v>4</v>
      </c>
      <c r="AE40" s="46" t="s">
        <v>783</v>
      </c>
      <c r="AF40" s="46" t="s">
        <v>783</v>
      </c>
      <c r="AG40" s="9" t="s">
        <v>793</v>
      </c>
      <c r="AH40" s="46" t="s">
        <v>783</v>
      </c>
    </row>
    <row r="41" spans="1:34" ht="20.25" customHeight="1">
      <c r="A41" s="4">
        <v>37</v>
      </c>
      <c r="B41" s="1">
        <v>3600</v>
      </c>
      <c r="C41" s="2" t="s">
        <v>417</v>
      </c>
      <c r="D41" s="4" t="s">
        <v>156</v>
      </c>
      <c r="E41" s="21">
        <v>10</v>
      </c>
      <c r="F41" s="1" t="str">
        <f t="shared" si="11"/>
        <v>0</v>
      </c>
      <c r="G41" s="21">
        <v>35</v>
      </c>
      <c r="H41" s="1" t="str">
        <f t="shared" si="0"/>
        <v>0</v>
      </c>
      <c r="I41" s="21">
        <v>0</v>
      </c>
      <c r="J41" s="1" t="str">
        <f t="shared" si="1"/>
        <v>ร</v>
      </c>
      <c r="K41" s="21">
        <v>0</v>
      </c>
      <c r="L41" s="1" t="str">
        <f t="shared" si="2"/>
        <v>ร</v>
      </c>
      <c r="M41" s="21">
        <v>40</v>
      </c>
      <c r="N41" s="1" t="str">
        <f t="shared" si="3"/>
        <v>0</v>
      </c>
      <c r="O41" s="21">
        <v>56</v>
      </c>
      <c r="P41" s="1" t="str">
        <f t="shared" si="4"/>
        <v>1.5</v>
      </c>
      <c r="Q41" s="21">
        <v>0</v>
      </c>
      <c r="R41" s="1" t="str">
        <f t="shared" si="5"/>
        <v>ร</v>
      </c>
      <c r="S41" s="21">
        <v>62</v>
      </c>
      <c r="T41" s="1" t="str">
        <f t="shared" si="6"/>
        <v>2</v>
      </c>
      <c r="U41" s="21">
        <v>19</v>
      </c>
      <c r="V41" s="1" t="str">
        <f t="shared" si="7"/>
        <v>0</v>
      </c>
      <c r="W41" s="21">
        <v>84</v>
      </c>
      <c r="X41" s="1" t="str">
        <f t="shared" si="8"/>
        <v>4</v>
      </c>
      <c r="Y41" s="61" t="e">
        <f t="shared" si="12"/>
        <v>#VALUE!</v>
      </c>
      <c r="Z41" s="1" t="s">
        <v>801</v>
      </c>
      <c r="AA41" s="21">
        <v>58</v>
      </c>
      <c r="AB41" s="1" t="str">
        <f t="shared" si="9"/>
        <v>1.5</v>
      </c>
      <c r="AC41" s="21">
        <v>0</v>
      </c>
      <c r="AD41" s="1" t="str">
        <f t="shared" si="10"/>
        <v>ร</v>
      </c>
      <c r="AE41" s="46" t="s">
        <v>783</v>
      </c>
      <c r="AF41" s="46" t="s">
        <v>783</v>
      </c>
      <c r="AG41" s="9" t="s">
        <v>87</v>
      </c>
      <c r="AH41" s="46" t="s">
        <v>783</v>
      </c>
    </row>
    <row r="42" spans="1:34" ht="20.25" customHeight="1">
      <c r="A42" s="4">
        <v>38</v>
      </c>
      <c r="B42" s="1">
        <v>3601</v>
      </c>
      <c r="C42" s="3" t="s">
        <v>157</v>
      </c>
      <c r="D42" s="1" t="s">
        <v>156</v>
      </c>
      <c r="E42" s="21">
        <v>88</v>
      </c>
      <c r="F42" s="1" t="str">
        <f t="shared" si="11"/>
        <v>4</v>
      </c>
      <c r="G42" s="21">
        <v>56</v>
      </c>
      <c r="H42" s="1" t="str">
        <f t="shared" si="0"/>
        <v>1.5</v>
      </c>
      <c r="I42" s="21">
        <v>73</v>
      </c>
      <c r="J42" s="1" t="str">
        <f t="shared" si="1"/>
        <v>3</v>
      </c>
      <c r="K42" s="21">
        <v>76</v>
      </c>
      <c r="L42" s="1" t="str">
        <f t="shared" si="2"/>
        <v>3.5</v>
      </c>
      <c r="M42" s="21">
        <v>70</v>
      </c>
      <c r="N42" s="1" t="str">
        <f t="shared" si="3"/>
        <v>3</v>
      </c>
      <c r="O42" s="21">
        <v>77</v>
      </c>
      <c r="P42" s="1" t="str">
        <f t="shared" si="4"/>
        <v>3.5</v>
      </c>
      <c r="Q42" s="21">
        <v>77</v>
      </c>
      <c r="R42" s="1" t="str">
        <f t="shared" si="5"/>
        <v>3.5</v>
      </c>
      <c r="S42" s="21">
        <v>81</v>
      </c>
      <c r="T42" s="1" t="str">
        <f t="shared" si="6"/>
        <v>4</v>
      </c>
      <c r="U42" s="21">
        <v>80</v>
      </c>
      <c r="V42" s="1" t="str">
        <f t="shared" si="7"/>
        <v>4</v>
      </c>
      <c r="W42" s="21">
        <v>85</v>
      </c>
      <c r="X42" s="1" t="str">
        <f t="shared" si="8"/>
        <v>4</v>
      </c>
      <c r="Y42" s="61">
        <f t="shared" si="12"/>
        <v>3.6296296296296298</v>
      </c>
      <c r="Z42" s="1" t="s">
        <v>801</v>
      </c>
      <c r="AA42" s="21">
        <v>61</v>
      </c>
      <c r="AB42" s="1" t="str">
        <f t="shared" si="9"/>
        <v>2</v>
      </c>
      <c r="AC42" s="21">
        <v>82</v>
      </c>
      <c r="AD42" s="1" t="str">
        <f t="shared" si="10"/>
        <v>4</v>
      </c>
      <c r="AE42" s="46" t="s">
        <v>783</v>
      </c>
      <c r="AF42" s="46" t="s">
        <v>783</v>
      </c>
      <c r="AG42" s="9" t="s">
        <v>791</v>
      </c>
      <c r="AH42" s="46" t="s">
        <v>783</v>
      </c>
    </row>
    <row r="43" ht="20.25" customHeight="1"/>
    <row r="44" ht="20.25" customHeight="1"/>
    <row r="45" spans="1:4" ht="20.25" customHeight="1">
      <c r="A45" s="29" t="s">
        <v>76</v>
      </c>
      <c r="C45" s="14" t="s">
        <v>625</v>
      </c>
      <c r="D45" s="25" t="s">
        <v>626</v>
      </c>
    </row>
    <row r="46" ht="20.25" customHeight="1">
      <c r="D46" s="25" t="s">
        <v>627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6" spans="2:30" ht="20.25" customHeight="1">
      <c r="B56" s="90" t="s">
        <v>518</v>
      </c>
      <c r="C56" s="90"/>
      <c r="D56" s="1">
        <v>4</v>
      </c>
      <c r="F56" s="62">
        <f>COUNTIF(F5:F44,"4")</f>
        <v>17</v>
      </c>
      <c r="G56" s="26"/>
      <c r="H56" s="62">
        <f>COUNTIF(H5:H44,"4")</f>
        <v>0</v>
      </c>
      <c r="I56" s="26"/>
      <c r="J56" s="62">
        <f>COUNTIF(J5:J44,"4")</f>
        <v>5</v>
      </c>
      <c r="K56" s="26"/>
      <c r="L56" s="62">
        <f>COUNTIF(L5:L44,"4")</f>
        <v>1</v>
      </c>
      <c r="M56" s="26"/>
      <c r="N56" s="62">
        <f>COUNTIF(N5:N44,"4")</f>
        <v>3</v>
      </c>
      <c r="O56" s="26"/>
      <c r="P56" s="62">
        <f>COUNTIF(P5:P44,"4")</f>
        <v>6</v>
      </c>
      <c r="Q56" s="26"/>
      <c r="R56" s="62">
        <f>COUNTIF(R5:R44,"4")</f>
        <v>7</v>
      </c>
      <c r="S56" s="26"/>
      <c r="T56" s="62">
        <f>COUNTIF(T5:T44,"4")</f>
        <v>5</v>
      </c>
      <c r="U56" s="26"/>
      <c r="V56" s="62">
        <f>COUNTIF(V5:V44,"4")</f>
        <v>4</v>
      </c>
      <c r="W56" s="26"/>
      <c r="X56" s="62">
        <f>COUNTIF(X5:X44,"4")</f>
        <v>17</v>
      </c>
      <c r="Y56" s="53"/>
      <c r="AA56" s="26"/>
      <c r="AB56" s="62">
        <f>COUNTIF(AB5:AB44,"4")</f>
        <v>0</v>
      </c>
      <c r="AC56" s="26"/>
      <c r="AD56" s="62">
        <f>COUNTIF(AD5:AD44,"4")</f>
        <v>6</v>
      </c>
    </row>
    <row r="57" spans="3:30" ht="20.25" customHeight="1">
      <c r="C57" s="25"/>
      <c r="D57" s="1">
        <v>3.5</v>
      </c>
      <c r="F57" s="62">
        <f>COUNTIF(F5:F44,"3.5")</f>
        <v>2</v>
      </c>
      <c r="G57" s="26"/>
      <c r="H57" s="62">
        <f>COUNTIF(H5:H44,"3.5")</f>
        <v>0</v>
      </c>
      <c r="I57" s="26"/>
      <c r="J57" s="62">
        <f>COUNTIF(J5:J44,"3.5")</f>
        <v>3</v>
      </c>
      <c r="K57" s="26"/>
      <c r="L57" s="62">
        <f>COUNTIF(L5:L44,"3.5")</f>
        <v>8</v>
      </c>
      <c r="M57" s="26"/>
      <c r="N57" s="62">
        <f>COUNTIF(N5:N44,"3.5")</f>
        <v>4</v>
      </c>
      <c r="O57" s="26"/>
      <c r="P57" s="62">
        <f>COUNTIF(P5:P44,"3.5")</f>
        <v>11</v>
      </c>
      <c r="Q57" s="26"/>
      <c r="R57" s="62">
        <f>COUNTIF(R5:R44,"3.5")</f>
        <v>4</v>
      </c>
      <c r="S57" s="26"/>
      <c r="T57" s="62">
        <f>COUNTIF(T5:T44,"3.5")</f>
        <v>5</v>
      </c>
      <c r="U57" s="26"/>
      <c r="V57" s="62">
        <f>COUNTIF(V5:V44,"3.5")</f>
        <v>2</v>
      </c>
      <c r="W57" s="26"/>
      <c r="X57" s="62">
        <f>COUNTIF(X5:X44,"3.5")</f>
        <v>3</v>
      </c>
      <c r="Y57" s="53"/>
      <c r="AA57" s="26"/>
      <c r="AB57" s="62">
        <f>COUNTIF(AB5:AB44,"3.5")</f>
        <v>3</v>
      </c>
      <c r="AC57" s="26"/>
      <c r="AD57" s="62">
        <f>COUNTIF(AD5:AD44,"3.5")</f>
        <v>15</v>
      </c>
    </row>
    <row r="58" spans="3:30" ht="20.25" customHeight="1">
      <c r="C58" s="25"/>
      <c r="D58" s="1">
        <v>3</v>
      </c>
      <c r="F58" s="62">
        <f>COUNTIF(F5:F44,"3")</f>
        <v>1</v>
      </c>
      <c r="G58" s="26"/>
      <c r="H58" s="62">
        <f>COUNTIF(H5:H44,"3")</f>
        <v>1</v>
      </c>
      <c r="I58" s="26"/>
      <c r="J58" s="62">
        <f>COUNTIF(J5:J44,"3")</f>
        <v>6</v>
      </c>
      <c r="K58" s="26"/>
      <c r="L58" s="62">
        <f>COUNTIF(L5:L44,"3")</f>
        <v>7</v>
      </c>
      <c r="M58" s="26"/>
      <c r="N58" s="62">
        <f>COUNTIF(N5:N44,"3")</f>
        <v>4</v>
      </c>
      <c r="O58" s="26"/>
      <c r="P58" s="62">
        <f>COUNTIF(P5:P44,"3")</f>
        <v>7</v>
      </c>
      <c r="Q58" s="26"/>
      <c r="R58" s="62">
        <f>COUNTIF(R5:R44,"3")</f>
        <v>1</v>
      </c>
      <c r="S58" s="26"/>
      <c r="T58" s="62">
        <f>COUNTIF(T5:T44,"3")</f>
        <v>10</v>
      </c>
      <c r="U58" s="26"/>
      <c r="V58" s="62">
        <f>COUNTIF(V5:V44,"3")</f>
        <v>4</v>
      </c>
      <c r="W58" s="26"/>
      <c r="X58" s="62">
        <f>COUNTIF(X5:X44,"3")</f>
        <v>11</v>
      </c>
      <c r="Y58" s="53"/>
      <c r="AA58" s="26"/>
      <c r="AB58" s="62">
        <f>COUNTIF(AB5:AB44,"3")</f>
        <v>3</v>
      </c>
      <c r="AC58" s="26"/>
      <c r="AD58" s="62">
        <f>COUNTIF(AD5:AD44,"3")</f>
        <v>0</v>
      </c>
    </row>
    <row r="59" spans="3:30" ht="20.25" customHeight="1">
      <c r="C59" s="25"/>
      <c r="D59" s="1">
        <v>2.5</v>
      </c>
      <c r="F59" s="52">
        <f>COUNTIF(F5:F44,"2.5")</f>
        <v>1</v>
      </c>
      <c r="G59" s="26"/>
      <c r="H59" s="52">
        <f>COUNTIF(H5:H44,"2.5")</f>
        <v>3</v>
      </c>
      <c r="I59" s="26"/>
      <c r="J59" s="52">
        <f>COUNTIF(J5:J44,"2.5")</f>
        <v>3</v>
      </c>
      <c r="K59" s="26"/>
      <c r="L59" s="52">
        <f>COUNTIF(L5:L44,"2.5")</f>
        <v>4</v>
      </c>
      <c r="M59" s="26"/>
      <c r="N59" s="52">
        <f>COUNTIF(N5:N44,"2.5")</f>
        <v>5</v>
      </c>
      <c r="O59" s="26"/>
      <c r="P59" s="52">
        <f>COUNTIF(P5:P44,"2.5")</f>
        <v>6</v>
      </c>
      <c r="Q59" s="26"/>
      <c r="R59" s="52">
        <f>COUNTIF(R5:R44,"2.5")</f>
        <v>2</v>
      </c>
      <c r="S59" s="26"/>
      <c r="T59" s="52">
        <f>COUNTIF(T5:T44,"2.5")</f>
        <v>4</v>
      </c>
      <c r="U59" s="26"/>
      <c r="V59" s="52">
        <f>COUNTIF(V5:V44,"2.5")</f>
        <v>4</v>
      </c>
      <c r="W59" s="26"/>
      <c r="X59" s="52">
        <f>COUNTIF(X5:X44,"2.5")</f>
        <v>3</v>
      </c>
      <c r="Y59" s="53"/>
      <c r="AA59" s="26"/>
      <c r="AB59" s="52">
        <f>COUNTIF(AB5:AB44,"2.5")</f>
        <v>8</v>
      </c>
      <c r="AC59" s="26"/>
      <c r="AD59" s="52">
        <f>COUNTIF(AD5:AD44,"2.5")</f>
        <v>0</v>
      </c>
    </row>
    <row r="60" spans="3:30" ht="20.25" customHeight="1">
      <c r="C60" s="25"/>
      <c r="D60" s="1">
        <v>2</v>
      </c>
      <c r="F60" s="52">
        <f>COUNTIF(F5:F44,"2")</f>
        <v>0</v>
      </c>
      <c r="G60" s="26"/>
      <c r="H60" s="52">
        <f>COUNTIF(H5:H44,"2")</f>
        <v>6</v>
      </c>
      <c r="I60" s="26"/>
      <c r="J60" s="52">
        <f>COUNTIF(J5:J44,"2")</f>
        <v>8</v>
      </c>
      <c r="K60" s="26"/>
      <c r="L60" s="52">
        <f>COUNTIF(L5:L44,"2")</f>
        <v>1</v>
      </c>
      <c r="M60" s="26"/>
      <c r="N60" s="52">
        <f>COUNTIF(N5:N44,"2")</f>
        <v>7</v>
      </c>
      <c r="O60" s="26"/>
      <c r="P60" s="52">
        <f>COUNTIF(P5:P44,"2")</f>
        <v>1</v>
      </c>
      <c r="Q60" s="26"/>
      <c r="R60" s="52">
        <f>COUNTIF(R5:R44,"2")</f>
        <v>0</v>
      </c>
      <c r="S60" s="26"/>
      <c r="T60" s="52">
        <f>COUNTIF(T5:T44,"2")</f>
        <v>4</v>
      </c>
      <c r="U60" s="26"/>
      <c r="V60" s="52">
        <f>COUNTIF(V5:V44,"2")</f>
        <v>1</v>
      </c>
      <c r="W60" s="26"/>
      <c r="X60" s="52">
        <f>COUNTIF(X5:X44,"2")</f>
        <v>0</v>
      </c>
      <c r="Y60" s="53"/>
      <c r="AA60" s="26"/>
      <c r="AB60" s="52">
        <f>COUNTIF(AB5:AB44,"2")</f>
        <v>11</v>
      </c>
      <c r="AC60" s="26"/>
      <c r="AD60" s="52">
        <f>COUNTIF(AD5:AD44,"2")</f>
        <v>0</v>
      </c>
    </row>
    <row r="61" spans="3:30" ht="20.25" customHeight="1">
      <c r="C61" s="25"/>
      <c r="D61" s="1">
        <v>1.5</v>
      </c>
      <c r="F61" s="52">
        <f>COUNTIF(F5:F44,"1.5")</f>
        <v>2</v>
      </c>
      <c r="G61" s="26"/>
      <c r="H61" s="52">
        <f>COUNTIF(H5:H44,"1.5")</f>
        <v>11</v>
      </c>
      <c r="I61" s="26"/>
      <c r="J61" s="52">
        <f>COUNTIF(J5:J44,"1.5")</f>
        <v>1</v>
      </c>
      <c r="K61" s="26"/>
      <c r="L61" s="52">
        <f>COUNTIF(L5:L44,"1.5")</f>
        <v>1</v>
      </c>
      <c r="M61" s="26"/>
      <c r="N61" s="52">
        <f>COUNTIF(N5:N44,"1.5")</f>
        <v>6</v>
      </c>
      <c r="O61" s="26"/>
      <c r="P61" s="52">
        <f>COUNTIF(P5:P44,"1.5")</f>
        <v>4</v>
      </c>
      <c r="Q61" s="26"/>
      <c r="R61" s="52">
        <f>COUNTIF(R5:R44,"1.5")</f>
        <v>1</v>
      </c>
      <c r="S61" s="26"/>
      <c r="T61" s="52">
        <f>COUNTIF(T5:T44,"1.5")</f>
        <v>3</v>
      </c>
      <c r="U61" s="26"/>
      <c r="V61" s="52">
        <f>COUNTIF(V5:V44,"1.5")</f>
        <v>3</v>
      </c>
      <c r="W61" s="26"/>
      <c r="X61" s="52">
        <f>COUNTIF(X5:X44,"1.5")</f>
        <v>0</v>
      </c>
      <c r="Y61" s="53"/>
      <c r="AA61" s="26"/>
      <c r="AB61" s="52">
        <f>COUNTIF(AB5:AB44,"1.5")</f>
        <v>12</v>
      </c>
      <c r="AC61" s="26"/>
      <c r="AD61" s="52">
        <f>COUNTIF(AD5:AD44,"1.5")</f>
        <v>0</v>
      </c>
    </row>
    <row r="62" spans="3:30" ht="20.25" customHeight="1">
      <c r="C62" s="25"/>
      <c r="D62" s="1">
        <v>1</v>
      </c>
      <c r="F62" s="52">
        <f>COUNTIF(F5:F44,"1")</f>
        <v>2</v>
      </c>
      <c r="G62" s="26"/>
      <c r="H62" s="52">
        <f>COUNTIF(H5:H44,"1")</f>
        <v>11</v>
      </c>
      <c r="I62" s="26"/>
      <c r="J62" s="52">
        <f>COUNTIF(J5:J44,"1")</f>
        <v>5</v>
      </c>
      <c r="K62" s="26"/>
      <c r="L62" s="52">
        <f>COUNTIF(L5:L44,"1")</f>
        <v>1</v>
      </c>
      <c r="M62" s="26"/>
      <c r="N62" s="52">
        <f>COUNTIF(N5:N44,"1")</f>
        <v>5</v>
      </c>
      <c r="O62" s="26"/>
      <c r="P62" s="52">
        <f>COUNTIF(P5:P44,"1")</f>
        <v>0</v>
      </c>
      <c r="Q62" s="26"/>
      <c r="R62" s="52">
        <f>COUNTIF(R5:R44,"1")</f>
        <v>3</v>
      </c>
      <c r="S62" s="26"/>
      <c r="T62" s="52">
        <f>COUNTIF(T5:T44,"1")</f>
        <v>2</v>
      </c>
      <c r="U62" s="26"/>
      <c r="V62" s="52">
        <f>COUNTIF(V5:V44,"1")</f>
        <v>4</v>
      </c>
      <c r="W62" s="26"/>
      <c r="X62" s="52">
        <f>COUNTIF(X5:X44,"1")</f>
        <v>0</v>
      </c>
      <c r="Y62" s="53"/>
      <c r="AA62" s="26"/>
      <c r="AB62" s="52">
        <f>COUNTIF(AB5:AB44,"1")</f>
        <v>0</v>
      </c>
      <c r="AC62" s="26"/>
      <c r="AD62" s="52">
        <f>COUNTIF(AD5:AD44,"1")</f>
        <v>0</v>
      </c>
    </row>
    <row r="63" spans="3:30" ht="20.25" customHeight="1">
      <c r="C63" s="25"/>
      <c r="D63" s="1">
        <v>0</v>
      </c>
      <c r="F63" s="52">
        <f>COUNTIF(F5:F44,"0")</f>
        <v>12</v>
      </c>
      <c r="G63" s="26"/>
      <c r="H63" s="52">
        <f>COUNTIF(H5:H44,"0")</f>
        <v>5</v>
      </c>
      <c r="I63" s="26"/>
      <c r="J63" s="52">
        <f>COUNTIF(J5:J44,"0")</f>
        <v>0</v>
      </c>
      <c r="K63" s="26"/>
      <c r="L63" s="52">
        <f>COUNTIF(L5:L44,"0")</f>
        <v>0</v>
      </c>
      <c r="M63" s="26"/>
      <c r="N63" s="52">
        <f>COUNTIF(N5:N44,"0")</f>
        <v>3</v>
      </c>
      <c r="O63" s="26"/>
      <c r="P63" s="52">
        <f>COUNTIF(P5:P44,"0")</f>
        <v>0</v>
      </c>
      <c r="Q63" s="26"/>
      <c r="R63" s="52">
        <f>COUNTIF(R5:R44,"0")</f>
        <v>0</v>
      </c>
      <c r="S63" s="26"/>
      <c r="T63" s="52">
        <f>COUNTIF(T5:T44,"0")</f>
        <v>0</v>
      </c>
      <c r="U63" s="26"/>
      <c r="V63" s="52">
        <f>COUNTIF(V5:V44,"0")</f>
        <v>15</v>
      </c>
      <c r="W63" s="26"/>
      <c r="X63" s="52">
        <f>COUNTIF(X5:X44,"0")</f>
        <v>0</v>
      </c>
      <c r="Y63" s="53"/>
      <c r="AA63" s="26"/>
      <c r="AB63" s="52">
        <f>COUNTIF(AB5:AB44,"0")</f>
        <v>0</v>
      </c>
      <c r="AC63" s="26"/>
      <c r="AD63" s="52">
        <f>COUNTIF(AD5:AD44,"0")</f>
        <v>0</v>
      </c>
    </row>
    <row r="64" spans="3:30" ht="20.25" customHeight="1">
      <c r="C64" s="25"/>
      <c r="D64" s="1" t="s">
        <v>517</v>
      </c>
      <c r="F64" s="52">
        <f>COUNTIF(F5:F44,"ร")</f>
        <v>1</v>
      </c>
      <c r="G64" s="26"/>
      <c r="H64" s="52">
        <f>COUNTIF(H5:H44,"ร")</f>
        <v>1</v>
      </c>
      <c r="I64" s="26"/>
      <c r="J64" s="52">
        <f>COUNTIF(J5:J44,"ร")</f>
        <v>7</v>
      </c>
      <c r="K64" s="26"/>
      <c r="L64" s="52">
        <f>COUNTIF(L5:L44,"ร")</f>
        <v>15</v>
      </c>
      <c r="M64" s="26"/>
      <c r="N64" s="52">
        <f>COUNTIF(N5:N44,"ร")</f>
        <v>1</v>
      </c>
      <c r="O64" s="26"/>
      <c r="P64" s="52">
        <f>COUNTIF(P5:P44,"ร")</f>
        <v>3</v>
      </c>
      <c r="Q64" s="26"/>
      <c r="R64" s="52">
        <f>COUNTIF(R5:R44,"ร")</f>
        <v>20</v>
      </c>
      <c r="S64" s="26"/>
      <c r="T64" s="52">
        <f>COUNTIF(T5:T44,"ร")</f>
        <v>5</v>
      </c>
      <c r="U64" s="26"/>
      <c r="V64" s="52">
        <f>COUNTIF(V5:V44,"ร")</f>
        <v>1</v>
      </c>
      <c r="W64" s="26"/>
      <c r="X64" s="52">
        <f>COUNTIF(X5:X44,"ร")</f>
        <v>4</v>
      </c>
      <c r="Y64" s="53"/>
      <c r="AA64" s="26"/>
      <c r="AB64" s="52">
        <f>COUNTIF(AB5:AB44,"ร")</f>
        <v>1</v>
      </c>
      <c r="AC64" s="26"/>
      <c r="AD64" s="52">
        <f>COUNTIF(AD5:AD44,"ร")</f>
        <v>17</v>
      </c>
    </row>
    <row r="65" spans="3:30" ht="20.25" customHeight="1">
      <c r="C65" s="25"/>
      <c r="D65" s="1" t="s">
        <v>515</v>
      </c>
      <c r="F65" s="52">
        <f>COUNTIF(F5:F44,"มส")</f>
        <v>0</v>
      </c>
      <c r="G65" s="26"/>
      <c r="H65" s="52">
        <f>COUNTIF(H5:H44,"มส")</f>
        <v>0</v>
      </c>
      <c r="I65" s="26"/>
      <c r="J65" s="52">
        <f>COUNTIF(J5:J44,"มส")</f>
        <v>0</v>
      </c>
      <c r="K65" s="26"/>
      <c r="L65" s="52">
        <f>COUNTIF(L5:L44,"มส")</f>
        <v>0</v>
      </c>
      <c r="M65" s="26"/>
      <c r="N65" s="52">
        <f>COUNTIF(N5:N44,"มส")</f>
        <v>0</v>
      </c>
      <c r="O65" s="26"/>
      <c r="P65" s="52">
        <f>COUNTIF(P5:P44,"มส")</f>
        <v>0</v>
      </c>
      <c r="Q65" s="26"/>
      <c r="R65" s="52">
        <f>COUNTIF(R5:R44,"มส")</f>
        <v>0</v>
      </c>
      <c r="S65" s="26"/>
      <c r="T65" s="52">
        <f>COUNTIF(T5:T44,"มส")</f>
        <v>0</v>
      </c>
      <c r="U65" s="26"/>
      <c r="V65" s="52">
        <f>COUNTIF(V5:V44,"มส")</f>
        <v>0</v>
      </c>
      <c r="W65" s="26"/>
      <c r="X65" s="52">
        <f>COUNTIF(X5:X44,"มส")</f>
        <v>0</v>
      </c>
      <c r="Y65" s="53"/>
      <c r="AA65" s="26"/>
      <c r="AB65" s="52">
        <f>COUNTIF(AB5:AB44,"มส")</f>
        <v>0</v>
      </c>
      <c r="AC65" s="26"/>
      <c r="AD65" s="52">
        <f>COUNTIF(AD5:AD44,"มส")</f>
        <v>0</v>
      </c>
    </row>
  </sheetData>
  <sheetProtection/>
  <mergeCells count="25">
    <mergeCell ref="B3:B4"/>
    <mergeCell ref="B56:C56"/>
    <mergeCell ref="A1:AH1"/>
    <mergeCell ref="A2:D2"/>
    <mergeCell ref="W2:X2"/>
    <mergeCell ref="AE2:AE3"/>
    <mergeCell ref="A3:A4"/>
    <mergeCell ref="O3:P3"/>
    <mergeCell ref="Q3:R3"/>
    <mergeCell ref="S3:T3"/>
    <mergeCell ref="C3:C4"/>
    <mergeCell ref="D3:D4"/>
    <mergeCell ref="E3:F3"/>
    <mergeCell ref="G3:H3"/>
    <mergeCell ref="I3:J3"/>
    <mergeCell ref="W3:X3"/>
    <mergeCell ref="K3:L3"/>
    <mergeCell ref="M3:N3"/>
    <mergeCell ref="Z2:AB2"/>
    <mergeCell ref="AC2:AD2"/>
    <mergeCell ref="AF2:AF3"/>
    <mergeCell ref="U3:V3"/>
    <mergeCell ref="AG2:AH3"/>
    <mergeCell ref="Z3:AB3"/>
    <mergeCell ref="AC3:AD3"/>
  </mergeCells>
  <conditionalFormatting sqref="AL5:AL42 AN5:AN42 AJ9:AJ42 Z5:Z42 AE5:AH42">
    <cfRule type="cellIs" priority="3" dxfId="0" operator="between" stopIfTrue="1">
      <formula>0</formula>
      <formula>49</formula>
    </cfRule>
  </conditionalFormatting>
  <conditionalFormatting sqref="E5:X42">
    <cfRule type="cellIs" priority="2" dxfId="0" operator="between" stopIfTrue="1">
      <formula>0</formula>
      <formula>49</formula>
    </cfRule>
  </conditionalFormatting>
  <conditionalFormatting sqref="AA5:AD42">
    <cfRule type="cellIs" priority="1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1">
      <pane xSplit="4" ySplit="3" topLeftCell="E4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AQ11" sqref="AQ11"/>
    </sheetView>
  </sheetViews>
  <sheetFormatPr defaultColWidth="9.140625" defaultRowHeight="12.75"/>
  <cols>
    <col min="1" max="1" width="4.7109375" style="14" customWidth="1"/>
    <col min="2" max="2" width="7.7109375" style="14" customWidth="1"/>
    <col min="3" max="3" width="26.00390625" style="14" customWidth="1"/>
    <col min="4" max="4" width="16.421875" style="25" customWidth="1"/>
    <col min="5" max="5" width="3.00390625" style="26" customWidth="1"/>
    <col min="6" max="24" width="3.00390625" style="14" customWidth="1"/>
    <col min="25" max="25" width="9.57421875" style="14" customWidth="1"/>
    <col min="26" max="26" width="16.140625" style="14" customWidth="1"/>
    <col min="27" max="30" width="3.00390625" style="14" customWidth="1"/>
    <col min="31" max="31" width="3.00390625" style="27" customWidth="1"/>
    <col min="32" max="32" width="3.00390625" style="14" customWidth="1"/>
    <col min="33" max="33" width="16.140625" style="14" customWidth="1"/>
    <col min="34" max="34" width="3.00390625" style="14" customWidth="1"/>
    <col min="35" max="16384" width="9.140625" style="14" customWidth="1"/>
  </cols>
  <sheetData>
    <row r="1" spans="1:34" ht="20.25" customHeight="1">
      <c r="A1" s="91" t="s">
        <v>773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95.25" customHeight="1">
      <c r="A2" s="92" t="s">
        <v>808</v>
      </c>
      <c r="B2" s="93"/>
      <c r="C2" s="93"/>
      <c r="D2" s="94"/>
      <c r="E2" s="30" t="s">
        <v>158</v>
      </c>
      <c r="F2" s="31" t="s">
        <v>12</v>
      </c>
      <c r="G2" s="30" t="s">
        <v>159</v>
      </c>
      <c r="H2" s="31" t="s">
        <v>14</v>
      </c>
      <c r="I2" s="30" t="s">
        <v>160</v>
      </c>
      <c r="J2" s="32" t="s">
        <v>16</v>
      </c>
      <c r="K2" s="30" t="s">
        <v>161</v>
      </c>
      <c r="L2" s="31" t="s">
        <v>18</v>
      </c>
      <c r="M2" s="30" t="s">
        <v>162</v>
      </c>
      <c r="N2" s="31" t="s">
        <v>20</v>
      </c>
      <c r="O2" s="30" t="s">
        <v>163</v>
      </c>
      <c r="P2" s="31" t="s">
        <v>22</v>
      </c>
      <c r="Q2" s="30" t="s">
        <v>164</v>
      </c>
      <c r="R2" s="31" t="s">
        <v>24</v>
      </c>
      <c r="S2" s="30" t="s">
        <v>165</v>
      </c>
      <c r="T2" s="31" t="s">
        <v>26</v>
      </c>
      <c r="U2" s="30" t="s">
        <v>166</v>
      </c>
      <c r="V2" s="31" t="s">
        <v>28</v>
      </c>
      <c r="W2" s="115" t="s">
        <v>317</v>
      </c>
      <c r="X2" s="116"/>
      <c r="Y2" s="44" t="s">
        <v>6</v>
      </c>
      <c r="Z2" s="96" t="s">
        <v>29</v>
      </c>
      <c r="AA2" s="107"/>
      <c r="AB2" s="97"/>
      <c r="AC2" s="108" t="s">
        <v>30</v>
      </c>
      <c r="AD2" s="109"/>
      <c r="AE2" s="110" t="s">
        <v>31</v>
      </c>
      <c r="AF2" s="112" t="s">
        <v>32</v>
      </c>
      <c r="AG2" s="96" t="s">
        <v>33</v>
      </c>
      <c r="AH2" s="97"/>
    </row>
    <row r="3" spans="1:34" ht="16.5" customHeight="1">
      <c r="A3" s="101" t="s">
        <v>0</v>
      </c>
      <c r="B3" s="101" t="s">
        <v>1</v>
      </c>
      <c r="C3" s="102" t="s">
        <v>2</v>
      </c>
      <c r="D3" s="103" t="s">
        <v>3</v>
      </c>
      <c r="E3" s="105">
        <v>1.5</v>
      </c>
      <c r="F3" s="106"/>
      <c r="G3" s="105">
        <v>1</v>
      </c>
      <c r="H3" s="106"/>
      <c r="I3" s="105">
        <v>1</v>
      </c>
      <c r="J3" s="106"/>
      <c r="K3" s="105">
        <v>1</v>
      </c>
      <c r="L3" s="106"/>
      <c r="M3" s="105">
        <v>0.5</v>
      </c>
      <c r="N3" s="106"/>
      <c r="O3" s="105">
        <v>0.5</v>
      </c>
      <c r="P3" s="106"/>
      <c r="Q3" s="105">
        <v>0.5</v>
      </c>
      <c r="R3" s="106"/>
      <c r="S3" s="105">
        <v>0.5</v>
      </c>
      <c r="T3" s="106"/>
      <c r="U3" s="105">
        <v>1</v>
      </c>
      <c r="V3" s="106"/>
      <c r="W3" s="105">
        <v>6</v>
      </c>
      <c r="X3" s="106"/>
      <c r="Y3" s="69" t="s">
        <v>10</v>
      </c>
      <c r="Z3" s="114" t="s">
        <v>7</v>
      </c>
      <c r="AA3" s="114"/>
      <c r="AB3" s="114"/>
      <c r="AC3" s="102" t="s">
        <v>7</v>
      </c>
      <c r="AD3" s="102"/>
      <c r="AE3" s="111"/>
      <c r="AF3" s="113"/>
      <c r="AG3" s="98"/>
      <c r="AH3" s="99"/>
    </row>
    <row r="4" spans="1:34" ht="54" customHeight="1">
      <c r="A4" s="101"/>
      <c r="B4" s="101"/>
      <c r="C4" s="102"/>
      <c r="D4" s="104"/>
      <c r="E4" s="18" t="s">
        <v>4</v>
      </c>
      <c r="F4" s="18" t="s">
        <v>5</v>
      </c>
      <c r="G4" s="18" t="s">
        <v>4</v>
      </c>
      <c r="H4" s="18" t="s">
        <v>5</v>
      </c>
      <c r="I4" s="18" t="s">
        <v>4</v>
      </c>
      <c r="J4" s="18" t="s">
        <v>5</v>
      </c>
      <c r="K4" s="18" t="s">
        <v>4</v>
      </c>
      <c r="L4" s="18" t="s">
        <v>5</v>
      </c>
      <c r="M4" s="18" t="s">
        <v>4</v>
      </c>
      <c r="N4" s="18" t="s">
        <v>5</v>
      </c>
      <c r="O4" s="18" t="s">
        <v>4</v>
      </c>
      <c r="P4" s="18" t="s">
        <v>5</v>
      </c>
      <c r="Q4" s="18" t="s">
        <v>4</v>
      </c>
      <c r="R4" s="18" t="s">
        <v>5</v>
      </c>
      <c r="S4" s="18" t="s">
        <v>4</v>
      </c>
      <c r="T4" s="18" t="s">
        <v>5</v>
      </c>
      <c r="U4" s="18" t="s">
        <v>4</v>
      </c>
      <c r="V4" s="18" t="s">
        <v>5</v>
      </c>
      <c r="W4" s="18" t="s">
        <v>4</v>
      </c>
      <c r="X4" s="18" t="s">
        <v>5</v>
      </c>
      <c r="Y4" s="89">
        <f>SUM(E3:W3)</f>
        <v>13.5</v>
      </c>
      <c r="Z4" s="1" t="s">
        <v>9</v>
      </c>
      <c r="AA4" s="18" t="s">
        <v>4</v>
      </c>
      <c r="AB4" s="18" t="s">
        <v>5</v>
      </c>
      <c r="AC4" s="18" t="s">
        <v>4</v>
      </c>
      <c r="AD4" s="15" t="s">
        <v>5</v>
      </c>
      <c r="AE4" s="18" t="s">
        <v>5</v>
      </c>
      <c r="AF4" s="18" t="s">
        <v>5</v>
      </c>
      <c r="AG4" s="9" t="s">
        <v>8</v>
      </c>
      <c r="AH4" s="18" t="s">
        <v>5</v>
      </c>
    </row>
    <row r="5" spans="1:37" ht="20.25" customHeight="1">
      <c r="A5" s="1">
        <v>1</v>
      </c>
      <c r="B5" s="1">
        <v>3548</v>
      </c>
      <c r="C5" s="3" t="s">
        <v>77</v>
      </c>
      <c r="D5" s="4" t="s">
        <v>46</v>
      </c>
      <c r="E5" s="21">
        <v>90</v>
      </c>
      <c r="F5" s="1" t="str">
        <f>IF(E5&gt;=80,"4",IF(E5&gt;=75,"3.5",IF(E5&gt;=70,"3",IF(E5&gt;=65,"2.5",IF(E5&gt;=60,"2",IF(E5&gt;=55,"1.5",IF(E5&gt;=50,"1",IF(E5&gt;=1,"0","ร"))))))))</f>
        <v>4</v>
      </c>
      <c r="G5" s="21">
        <v>58</v>
      </c>
      <c r="H5" s="1" t="str">
        <f aca="true" t="shared" si="0" ref="H5:H43">IF(G5&gt;=80,"4",IF(G5&gt;=75,"3.5",IF(G5&gt;=70,"3",IF(G5&gt;=65,"2.5",IF(G5&gt;=60,"2",IF(G5&gt;=55,"1.5",IF(G5&gt;=50,"1",IF(G5&gt;=1,"0","ร"))))))))</f>
        <v>1.5</v>
      </c>
      <c r="I5" s="21">
        <v>76</v>
      </c>
      <c r="J5" s="1" t="str">
        <f aca="true" t="shared" si="1" ref="J5:J44">IF(I5&gt;=80,"4",IF(I5&gt;=75,"3.5",IF(I5&gt;=70,"3",IF(I5&gt;=65,"2.5",IF(I5&gt;=60,"2",IF(I5&gt;=55,"1.5",IF(I5&gt;=50,"1",IF(I5&gt;=1,"0","ร"))))))))</f>
        <v>3.5</v>
      </c>
      <c r="K5" s="21">
        <v>78</v>
      </c>
      <c r="L5" s="1" t="str">
        <f aca="true" t="shared" si="2" ref="L5:L43">IF(K5&gt;=80,"4",IF(K5&gt;=75,"3.5",IF(K5&gt;=70,"3",IF(K5&gt;=65,"2.5",IF(K5&gt;=60,"2",IF(K5&gt;=55,"1.5",IF(K5&gt;=50,"1",IF(K5&gt;=1,"0","ร"))))))))</f>
        <v>3.5</v>
      </c>
      <c r="M5" s="21">
        <v>62</v>
      </c>
      <c r="N5" s="1" t="str">
        <f aca="true" t="shared" si="3" ref="N5:N44">IF(M5&gt;=80,"4",IF(M5&gt;=75,"3.5",IF(M5&gt;=70,"3",IF(M5&gt;=65,"2.5",IF(M5&gt;=60,"2",IF(M5&gt;=55,"1.5",IF(M5&gt;=50,"1",IF(M5&gt;=1,"0","ร"))))))))</f>
        <v>2</v>
      </c>
      <c r="O5" s="21">
        <v>80</v>
      </c>
      <c r="P5" s="1" t="str">
        <f aca="true" t="shared" si="4" ref="P5:P43">IF(O5&gt;=80,"4",IF(O5&gt;=75,"3.5",IF(O5&gt;=70,"3",IF(O5&gt;=65,"2.5",IF(O5&gt;=60,"2",IF(O5&gt;=55,"1.5",IF(O5&gt;=50,"1",IF(O5&gt;=1,"0","ร"))))))))</f>
        <v>4</v>
      </c>
      <c r="Q5" s="21">
        <v>86</v>
      </c>
      <c r="R5" s="1" t="str">
        <f aca="true" t="shared" si="5" ref="R5:R44">IF(Q5&gt;=80,"4",IF(Q5&gt;=75,"3.5",IF(Q5&gt;=70,"3",IF(Q5&gt;=65,"2.5",IF(Q5&gt;=60,"2",IF(Q5&gt;=55,"1.5",IF(Q5&gt;=50,"1",IF(Q5&gt;=1,"0","ร"))))))))</f>
        <v>4</v>
      </c>
      <c r="S5" s="21">
        <v>80</v>
      </c>
      <c r="T5" s="1" t="str">
        <f aca="true" t="shared" si="6" ref="T5:T43">IF(S5&gt;=80,"4",IF(S5&gt;=75,"3.5",IF(S5&gt;=70,"3",IF(S5&gt;=65,"2.5",IF(S5&gt;=60,"2",IF(S5&gt;=55,"1.5",IF(S5&gt;=50,"1",IF(S5&gt;=1,"0","ร"))))))))</f>
        <v>4</v>
      </c>
      <c r="U5" s="21">
        <v>80</v>
      </c>
      <c r="V5" s="1" t="str">
        <f aca="true" t="shared" si="7" ref="V5:V44">IF(U5&gt;=80,"4",IF(U5&gt;=75,"3.5",IF(U5&gt;=70,"3",IF(U5&gt;=65,"2.5",IF(U5&gt;=60,"2",IF(U5&gt;=55,"1.5",IF(U5&gt;=50,"1",IF(U5&gt;=1,"0","ร"))))))))</f>
        <v>4</v>
      </c>
      <c r="W5" s="21">
        <v>86</v>
      </c>
      <c r="X5" s="1" t="str">
        <f aca="true" t="shared" si="8" ref="X5:X43">IF(W5&gt;=80,"4",IF(W5&gt;=75,"3.5",IF(W5&gt;=70,"3",IF(W5&gt;=65,"2.5",IF(W5&gt;=60,"2",IF(W5&gt;=55,"1.5",IF(W5&gt;=50,"1",IF(W5&gt;=1,"0","ร"))))))))</f>
        <v>4</v>
      </c>
      <c r="Y5" s="61">
        <f>(F5*1.5+H5*1+J5*1+L5*1+N5*0.5+P5*0.5+R5*0.5+T5*0.5+V5*1+X5*6)/13.5</f>
        <v>3.6666666666666665</v>
      </c>
      <c r="Z5" s="1" t="s">
        <v>803</v>
      </c>
      <c r="AA5" s="21">
        <v>0</v>
      </c>
      <c r="AB5" s="1" t="str">
        <f aca="true" t="shared" si="9" ref="AB5:AB43">IF(AA5&gt;=80,"4",IF(AA5&gt;=75,"3.5",IF(AA5&gt;=70,"3",IF(AA5&gt;=65,"2.5",IF(AA5&gt;=60,"2",IF(AA5&gt;=55,"1.5",IF(AA5&gt;=50,"1",IF(AA5&gt;=1,"0","ร"))))))))</f>
        <v>ร</v>
      </c>
      <c r="AC5" s="21">
        <v>84</v>
      </c>
      <c r="AD5" s="1" t="str">
        <f aca="true" t="shared" si="10" ref="AD5:AD43">IF(AC5&gt;=80,"4",IF(AC5&gt;=75,"3.5",IF(AC5&gt;=70,"3",IF(AC5&gt;=65,"2.5",IF(AC5&gt;=60,"2",IF(AC5&gt;=55,"1.5",IF(AC5&gt;=50,"1",IF(AC5&gt;=1,"0","ร"))))))))</f>
        <v>4</v>
      </c>
      <c r="AE5" s="46" t="s">
        <v>783</v>
      </c>
      <c r="AF5" s="46" t="s">
        <v>783</v>
      </c>
      <c r="AG5" s="9" t="s">
        <v>793</v>
      </c>
      <c r="AH5" s="46" t="s">
        <v>783</v>
      </c>
      <c r="AJ5" s="47"/>
      <c r="AK5" s="48"/>
    </row>
    <row r="6" spans="1:37" ht="20.25" customHeight="1">
      <c r="A6" s="1">
        <v>2</v>
      </c>
      <c r="B6" s="1">
        <v>3550</v>
      </c>
      <c r="C6" s="2" t="s">
        <v>78</v>
      </c>
      <c r="D6" s="4" t="s">
        <v>45</v>
      </c>
      <c r="E6" s="21">
        <v>87</v>
      </c>
      <c r="F6" s="1" t="str">
        <f aca="true" t="shared" si="11" ref="F6:F44">IF(E6&gt;=80,"4",IF(E6&gt;=75,"3.5",IF(E6&gt;=70,"3",IF(E6&gt;=65,"2.5",IF(E6&gt;=60,"2",IF(E6&gt;=55,"1.5",IF(E6&gt;=50,"1",IF(E6&gt;=1,"0","ร"))))))))</f>
        <v>4</v>
      </c>
      <c r="G6" s="21">
        <v>56</v>
      </c>
      <c r="H6" s="1" t="str">
        <f t="shared" si="0"/>
        <v>1.5</v>
      </c>
      <c r="I6" s="21">
        <v>74</v>
      </c>
      <c r="J6" s="1" t="str">
        <f t="shared" si="1"/>
        <v>3</v>
      </c>
      <c r="K6" s="21">
        <v>74</v>
      </c>
      <c r="L6" s="1" t="str">
        <f t="shared" si="2"/>
        <v>3</v>
      </c>
      <c r="M6" s="21">
        <v>71</v>
      </c>
      <c r="N6" s="1" t="str">
        <f t="shared" si="3"/>
        <v>3</v>
      </c>
      <c r="O6" s="21">
        <v>86</v>
      </c>
      <c r="P6" s="1" t="str">
        <f t="shared" si="4"/>
        <v>4</v>
      </c>
      <c r="Q6" s="21">
        <v>89</v>
      </c>
      <c r="R6" s="1" t="str">
        <f t="shared" si="5"/>
        <v>4</v>
      </c>
      <c r="S6" s="21">
        <v>74</v>
      </c>
      <c r="T6" s="1" t="str">
        <f t="shared" si="6"/>
        <v>3</v>
      </c>
      <c r="U6" s="21">
        <v>70</v>
      </c>
      <c r="V6" s="1" t="str">
        <f t="shared" si="7"/>
        <v>3</v>
      </c>
      <c r="W6" s="21">
        <v>77</v>
      </c>
      <c r="X6" s="1" t="str">
        <f t="shared" si="8"/>
        <v>3.5</v>
      </c>
      <c r="Y6" s="61">
        <f aca="true" t="shared" si="12" ref="Y6:Y44">(F6*1.5+H6*1+J6*1+L6*1+N6*0.5+P6*0.5+R6*0.5+T6*0.5+V6*1+X6*6)/13.5</f>
        <v>3.2962962962962963</v>
      </c>
      <c r="Z6" s="1" t="s">
        <v>803</v>
      </c>
      <c r="AA6" s="21">
        <v>75</v>
      </c>
      <c r="AB6" s="1" t="str">
        <f t="shared" si="9"/>
        <v>3.5</v>
      </c>
      <c r="AC6" s="21">
        <v>82</v>
      </c>
      <c r="AD6" s="1" t="str">
        <f t="shared" si="10"/>
        <v>4</v>
      </c>
      <c r="AE6" s="46" t="s">
        <v>783</v>
      </c>
      <c r="AF6" s="46" t="s">
        <v>783</v>
      </c>
      <c r="AG6" s="9" t="s">
        <v>798</v>
      </c>
      <c r="AH6" s="46" t="s">
        <v>783</v>
      </c>
      <c r="AJ6" s="47"/>
      <c r="AK6" s="48"/>
    </row>
    <row r="7" spans="1:37" ht="20.25" customHeight="1">
      <c r="A7" s="1">
        <v>3</v>
      </c>
      <c r="B7" s="1">
        <v>3551</v>
      </c>
      <c r="C7" s="2" t="s">
        <v>79</v>
      </c>
      <c r="D7" s="4" t="s">
        <v>45</v>
      </c>
      <c r="E7" s="21">
        <v>91</v>
      </c>
      <c r="F7" s="1" t="str">
        <f t="shared" si="11"/>
        <v>4</v>
      </c>
      <c r="G7" s="21">
        <v>68</v>
      </c>
      <c r="H7" s="1" t="str">
        <f t="shared" si="0"/>
        <v>2.5</v>
      </c>
      <c r="I7" s="21">
        <v>78</v>
      </c>
      <c r="J7" s="1" t="str">
        <f t="shared" si="1"/>
        <v>3.5</v>
      </c>
      <c r="K7" s="21">
        <v>77</v>
      </c>
      <c r="L7" s="1" t="str">
        <f t="shared" si="2"/>
        <v>3.5</v>
      </c>
      <c r="M7" s="21">
        <v>81</v>
      </c>
      <c r="N7" s="1" t="str">
        <f t="shared" si="3"/>
        <v>4</v>
      </c>
      <c r="O7" s="21">
        <v>85</v>
      </c>
      <c r="P7" s="1" t="str">
        <f t="shared" si="4"/>
        <v>4</v>
      </c>
      <c r="Q7" s="21">
        <v>87</v>
      </c>
      <c r="R7" s="1" t="str">
        <f t="shared" si="5"/>
        <v>4</v>
      </c>
      <c r="S7" s="21">
        <v>71</v>
      </c>
      <c r="T7" s="1" t="str">
        <f t="shared" si="6"/>
        <v>3</v>
      </c>
      <c r="U7" s="21">
        <v>81</v>
      </c>
      <c r="V7" s="1" t="str">
        <f t="shared" si="7"/>
        <v>4</v>
      </c>
      <c r="W7" s="21">
        <v>86</v>
      </c>
      <c r="X7" s="1" t="str">
        <f t="shared" si="8"/>
        <v>4</v>
      </c>
      <c r="Y7" s="61">
        <f t="shared" si="12"/>
        <v>3.7777777777777777</v>
      </c>
      <c r="Z7" s="1" t="s">
        <v>803</v>
      </c>
      <c r="AA7" s="21">
        <v>80</v>
      </c>
      <c r="AB7" s="1" t="str">
        <f t="shared" si="9"/>
        <v>4</v>
      </c>
      <c r="AC7" s="21">
        <v>83</v>
      </c>
      <c r="AD7" s="1" t="str">
        <f t="shared" si="10"/>
        <v>4</v>
      </c>
      <c r="AE7" s="46" t="s">
        <v>783</v>
      </c>
      <c r="AF7" s="46" t="s">
        <v>783</v>
      </c>
      <c r="AG7" s="9" t="s">
        <v>791</v>
      </c>
      <c r="AH7" s="46" t="s">
        <v>783</v>
      </c>
      <c r="AJ7" s="47"/>
      <c r="AK7" s="48"/>
    </row>
    <row r="8" spans="1:37" ht="20.25" customHeight="1">
      <c r="A8" s="1">
        <v>4</v>
      </c>
      <c r="B8" s="1">
        <v>3552</v>
      </c>
      <c r="C8" s="2" t="s">
        <v>80</v>
      </c>
      <c r="D8" s="4" t="s">
        <v>45</v>
      </c>
      <c r="E8" s="21">
        <v>91</v>
      </c>
      <c r="F8" s="1" t="str">
        <f t="shared" si="11"/>
        <v>4</v>
      </c>
      <c r="G8" s="21">
        <v>58</v>
      </c>
      <c r="H8" s="1" t="str">
        <f t="shared" si="0"/>
        <v>1.5</v>
      </c>
      <c r="I8" s="21">
        <v>67</v>
      </c>
      <c r="J8" s="1" t="str">
        <f t="shared" si="1"/>
        <v>2.5</v>
      </c>
      <c r="K8" s="21">
        <v>71</v>
      </c>
      <c r="L8" s="1" t="str">
        <f t="shared" si="2"/>
        <v>3</v>
      </c>
      <c r="M8" s="21">
        <v>67</v>
      </c>
      <c r="N8" s="1" t="str">
        <f t="shared" si="3"/>
        <v>2.5</v>
      </c>
      <c r="O8" s="21">
        <v>81</v>
      </c>
      <c r="P8" s="1" t="str">
        <f t="shared" si="4"/>
        <v>4</v>
      </c>
      <c r="Q8" s="21">
        <v>89</v>
      </c>
      <c r="R8" s="1" t="str">
        <f t="shared" si="5"/>
        <v>4</v>
      </c>
      <c r="S8" s="21">
        <v>77</v>
      </c>
      <c r="T8" s="1" t="str">
        <f t="shared" si="6"/>
        <v>3.5</v>
      </c>
      <c r="U8" s="21">
        <v>74</v>
      </c>
      <c r="V8" s="1" t="str">
        <f t="shared" si="7"/>
        <v>3</v>
      </c>
      <c r="W8" s="21">
        <v>78</v>
      </c>
      <c r="X8" s="1" t="str">
        <f t="shared" si="8"/>
        <v>3.5</v>
      </c>
      <c r="Y8" s="61">
        <f t="shared" si="12"/>
        <v>3.259259259259259</v>
      </c>
      <c r="Z8" s="1" t="s">
        <v>803</v>
      </c>
      <c r="AA8" s="21">
        <v>73</v>
      </c>
      <c r="AB8" s="1" t="str">
        <f t="shared" si="9"/>
        <v>3</v>
      </c>
      <c r="AC8" s="21">
        <v>78</v>
      </c>
      <c r="AD8" s="1" t="str">
        <f t="shared" si="10"/>
        <v>3.5</v>
      </c>
      <c r="AE8" s="46" t="s">
        <v>783</v>
      </c>
      <c r="AF8" s="46" t="s">
        <v>783</v>
      </c>
      <c r="AG8" s="9" t="s">
        <v>798</v>
      </c>
      <c r="AH8" s="46" t="s">
        <v>783</v>
      </c>
      <c r="AJ8" s="47"/>
      <c r="AK8" s="48"/>
    </row>
    <row r="9" spans="1:34" ht="20.25" customHeight="1">
      <c r="A9" s="1">
        <v>5</v>
      </c>
      <c r="B9" s="1">
        <v>3553</v>
      </c>
      <c r="C9" s="3" t="s">
        <v>81</v>
      </c>
      <c r="D9" s="4" t="s">
        <v>46</v>
      </c>
      <c r="E9" s="21">
        <v>90</v>
      </c>
      <c r="F9" s="1" t="str">
        <f t="shared" si="11"/>
        <v>4</v>
      </c>
      <c r="G9" s="21">
        <v>54</v>
      </c>
      <c r="H9" s="1" t="str">
        <f t="shared" si="0"/>
        <v>1</v>
      </c>
      <c r="I9" s="21">
        <v>81</v>
      </c>
      <c r="J9" s="1" t="str">
        <f t="shared" si="1"/>
        <v>4</v>
      </c>
      <c r="K9" s="21">
        <v>77</v>
      </c>
      <c r="L9" s="1" t="str">
        <f t="shared" si="2"/>
        <v>3.5</v>
      </c>
      <c r="M9" s="21">
        <v>82</v>
      </c>
      <c r="N9" s="1" t="str">
        <f t="shared" si="3"/>
        <v>4</v>
      </c>
      <c r="O9" s="21">
        <v>81</v>
      </c>
      <c r="P9" s="1" t="str">
        <f t="shared" si="4"/>
        <v>4</v>
      </c>
      <c r="Q9" s="21">
        <v>88</v>
      </c>
      <c r="R9" s="1" t="str">
        <f t="shared" si="5"/>
        <v>4</v>
      </c>
      <c r="S9" s="21">
        <v>76</v>
      </c>
      <c r="T9" s="1" t="str">
        <f t="shared" si="6"/>
        <v>3.5</v>
      </c>
      <c r="U9" s="21">
        <v>78</v>
      </c>
      <c r="V9" s="1" t="str">
        <f t="shared" si="7"/>
        <v>3.5</v>
      </c>
      <c r="W9" s="21">
        <v>77</v>
      </c>
      <c r="X9" s="1" t="str">
        <f t="shared" si="8"/>
        <v>3.5</v>
      </c>
      <c r="Y9" s="61">
        <f t="shared" si="12"/>
        <v>3.462962962962963</v>
      </c>
      <c r="Z9" s="1" t="s">
        <v>803</v>
      </c>
      <c r="AA9" s="21">
        <v>67</v>
      </c>
      <c r="AB9" s="1" t="str">
        <f t="shared" si="9"/>
        <v>2.5</v>
      </c>
      <c r="AC9" s="21">
        <v>82</v>
      </c>
      <c r="AD9" s="1" t="str">
        <f t="shared" si="10"/>
        <v>4</v>
      </c>
      <c r="AE9" s="46" t="s">
        <v>783</v>
      </c>
      <c r="AF9" s="46" t="s">
        <v>783</v>
      </c>
      <c r="AG9" s="9" t="s">
        <v>798</v>
      </c>
      <c r="AH9" s="46" t="s">
        <v>783</v>
      </c>
    </row>
    <row r="10" spans="1:34" ht="20.25" customHeight="1">
      <c r="A10" s="1">
        <v>6</v>
      </c>
      <c r="B10" s="1">
        <v>3555</v>
      </c>
      <c r="C10" s="3" t="s">
        <v>82</v>
      </c>
      <c r="D10" s="4" t="s">
        <v>45</v>
      </c>
      <c r="E10" s="21">
        <v>91</v>
      </c>
      <c r="F10" s="1" t="str">
        <f t="shared" si="11"/>
        <v>4</v>
      </c>
      <c r="G10" s="21">
        <v>50</v>
      </c>
      <c r="H10" s="1" t="str">
        <f t="shared" si="0"/>
        <v>1</v>
      </c>
      <c r="I10" s="21">
        <v>75</v>
      </c>
      <c r="J10" s="1" t="str">
        <f t="shared" si="1"/>
        <v>3.5</v>
      </c>
      <c r="K10" s="21">
        <v>81</v>
      </c>
      <c r="L10" s="1" t="str">
        <f t="shared" si="2"/>
        <v>4</v>
      </c>
      <c r="M10" s="21">
        <v>80</v>
      </c>
      <c r="N10" s="1" t="str">
        <f t="shared" si="3"/>
        <v>4</v>
      </c>
      <c r="O10" s="21">
        <v>85</v>
      </c>
      <c r="P10" s="1" t="str">
        <f t="shared" si="4"/>
        <v>4</v>
      </c>
      <c r="Q10" s="21">
        <v>91</v>
      </c>
      <c r="R10" s="1" t="str">
        <f t="shared" si="5"/>
        <v>4</v>
      </c>
      <c r="S10" s="21">
        <v>84</v>
      </c>
      <c r="T10" s="1" t="str">
        <f t="shared" si="6"/>
        <v>4</v>
      </c>
      <c r="U10" s="21">
        <v>80</v>
      </c>
      <c r="V10" s="1" t="str">
        <f t="shared" si="7"/>
        <v>4</v>
      </c>
      <c r="W10" s="21">
        <v>83</v>
      </c>
      <c r="X10" s="1" t="str">
        <f t="shared" si="8"/>
        <v>4</v>
      </c>
      <c r="Y10" s="61">
        <f t="shared" si="12"/>
        <v>3.740740740740741</v>
      </c>
      <c r="Z10" s="1" t="s">
        <v>803</v>
      </c>
      <c r="AA10" s="21">
        <v>80</v>
      </c>
      <c r="AB10" s="1" t="str">
        <f t="shared" si="9"/>
        <v>4</v>
      </c>
      <c r="AC10" s="21">
        <v>77</v>
      </c>
      <c r="AD10" s="1" t="str">
        <f t="shared" si="10"/>
        <v>3.5</v>
      </c>
      <c r="AE10" s="46" t="s">
        <v>783</v>
      </c>
      <c r="AF10" s="46" t="s">
        <v>783</v>
      </c>
      <c r="AG10" s="9" t="s">
        <v>791</v>
      </c>
      <c r="AH10" s="46" t="s">
        <v>783</v>
      </c>
    </row>
    <row r="11" spans="1:34" ht="20.25" customHeight="1">
      <c r="A11" s="1">
        <v>7</v>
      </c>
      <c r="B11" s="1">
        <v>3556</v>
      </c>
      <c r="C11" s="3" t="s">
        <v>83</v>
      </c>
      <c r="D11" s="4" t="s">
        <v>46</v>
      </c>
      <c r="E11" s="21">
        <v>89</v>
      </c>
      <c r="F11" s="1" t="str">
        <f t="shared" si="11"/>
        <v>4</v>
      </c>
      <c r="G11" s="21">
        <v>55</v>
      </c>
      <c r="H11" s="1" t="str">
        <f t="shared" si="0"/>
        <v>1.5</v>
      </c>
      <c r="I11" s="21">
        <v>68</v>
      </c>
      <c r="J11" s="1" t="str">
        <f t="shared" si="1"/>
        <v>2.5</v>
      </c>
      <c r="K11" s="21">
        <v>79</v>
      </c>
      <c r="L11" s="1" t="str">
        <f t="shared" si="2"/>
        <v>3.5</v>
      </c>
      <c r="M11" s="21">
        <v>75</v>
      </c>
      <c r="N11" s="1" t="str">
        <f t="shared" si="3"/>
        <v>3.5</v>
      </c>
      <c r="O11" s="21">
        <v>76</v>
      </c>
      <c r="P11" s="1" t="str">
        <f t="shared" si="4"/>
        <v>3.5</v>
      </c>
      <c r="Q11" s="21">
        <v>86</v>
      </c>
      <c r="R11" s="1" t="str">
        <f t="shared" si="5"/>
        <v>4</v>
      </c>
      <c r="S11" s="21">
        <v>80</v>
      </c>
      <c r="T11" s="1" t="str">
        <f t="shared" si="6"/>
        <v>4</v>
      </c>
      <c r="U11" s="21">
        <v>74</v>
      </c>
      <c r="V11" s="1" t="str">
        <f t="shared" si="7"/>
        <v>3</v>
      </c>
      <c r="W11" s="21">
        <v>81</v>
      </c>
      <c r="X11" s="1" t="str">
        <f t="shared" si="8"/>
        <v>4</v>
      </c>
      <c r="Y11" s="61">
        <f t="shared" si="12"/>
        <v>3.5555555555555554</v>
      </c>
      <c r="Z11" s="1" t="s">
        <v>803</v>
      </c>
      <c r="AA11" s="21">
        <v>83</v>
      </c>
      <c r="AB11" s="1" t="str">
        <f t="shared" si="9"/>
        <v>4</v>
      </c>
      <c r="AC11" s="21">
        <v>75</v>
      </c>
      <c r="AD11" s="1" t="str">
        <f t="shared" si="10"/>
        <v>3.5</v>
      </c>
      <c r="AE11" s="46" t="s">
        <v>783</v>
      </c>
      <c r="AF11" s="46" t="s">
        <v>783</v>
      </c>
      <c r="AG11" s="9" t="s">
        <v>786</v>
      </c>
      <c r="AH11" s="46" t="s">
        <v>783</v>
      </c>
    </row>
    <row r="12" spans="1:34" ht="20.25" customHeight="1">
      <c r="A12" s="1">
        <v>8</v>
      </c>
      <c r="B12" s="1">
        <v>3557</v>
      </c>
      <c r="C12" s="2" t="s">
        <v>84</v>
      </c>
      <c r="D12" s="4" t="s">
        <v>46</v>
      </c>
      <c r="E12" s="21">
        <v>90</v>
      </c>
      <c r="F12" s="1" t="str">
        <f t="shared" si="11"/>
        <v>4</v>
      </c>
      <c r="G12" s="21">
        <v>51</v>
      </c>
      <c r="H12" s="1" t="str">
        <f t="shared" si="0"/>
        <v>1</v>
      </c>
      <c r="I12" s="21">
        <v>64</v>
      </c>
      <c r="J12" s="1" t="str">
        <f t="shared" si="1"/>
        <v>2</v>
      </c>
      <c r="K12" s="21">
        <v>77</v>
      </c>
      <c r="L12" s="1" t="str">
        <f t="shared" si="2"/>
        <v>3.5</v>
      </c>
      <c r="M12" s="21">
        <v>76</v>
      </c>
      <c r="N12" s="1" t="str">
        <f t="shared" si="3"/>
        <v>3.5</v>
      </c>
      <c r="O12" s="21">
        <v>81</v>
      </c>
      <c r="P12" s="1" t="str">
        <f t="shared" si="4"/>
        <v>4</v>
      </c>
      <c r="Q12" s="21">
        <v>87</v>
      </c>
      <c r="R12" s="1" t="str">
        <f t="shared" si="5"/>
        <v>4</v>
      </c>
      <c r="S12" s="21">
        <v>79</v>
      </c>
      <c r="T12" s="1" t="str">
        <f t="shared" si="6"/>
        <v>3.5</v>
      </c>
      <c r="U12" s="21">
        <v>77</v>
      </c>
      <c r="V12" s="1" t="str">
        <f t="shared" si="7"/>
        <v>3.5</v>
      </c>
      <c r="W12" s="21">
        <v>84</v>
      </c>
      <c r="X12" s="1" t="str">
        <f t="shared" si="8"/>
        <v>4</v>
      </c>
      <c r="Y12" s="61">
        <f t="shared" si="12"/>
        <v>3.5185185185185186</v>
      </c>
      <c r="Z12" s="1" t="s">
        <v>803</v>
      </c>
      <c r="AA12" s="21">
        <v>84</v>
      </c>
      <c r="AB12" s="1" t="str">
        <f t="shared" si="9"/>
        <v>4</v>
      </c>
      <c r="AC12" s="21">
        <v>78</v>
      </c>
      <c r="AD12" s="1" t="str">
        <f t="shared" si="10"/>
        <v>3.5</v>
      </c>
      <c r="AE12" s="46" t="s">
        <v>783</v>
      </c>
      <c r="AF12" s="46" t="s">
        <v>783</v>
      </c>
      <c r="AG12" s="9" t="s">
        <v>791</v>
      </c>
      <c r="AH12" s="46" t="s">
        <v>783</v>
      </c>
    </row>
    <row r="13" spans="1:34" ht="20.25" customHeight="1">
      <c r="A13" s="1">
        <v>9</v>
      </c>
      <c r="B13" s="1">
        <v>3558</v>
      </c>
      <c r="C13" s="2" t="s">
        <v>85</v>
      </c>
      <c r="D13" s="4" t="s">
        <v>46</v>
      </c>
      <c r="E13" s="21">
        <v>17</v>
      </c>
      <c r="F13" s="1" t="str">
        <f t="shared" si="11"/>
        <v>0</v>
      </c>
      <c r="G13" s="21">
        <v>20</v>
      </c>
      <c r="H13" s="1" t="str">
        <f t="shared" si="0"/>
        <v>0</v>
      </c>
      <c r="I13" s="21">
        <v>0</v>
      </c>
      <c r="J13" s="1" t="str">
        <f t="shared" si="1"/>
        <v>ร</v>
      </c>
      <c r="K13" s="21">
        <v>0</v>
      </c>
      <c r="L13" s="1" t="str">
        <f t="shared" si="2"/>
        <v>ร</v>
      </c>
      <c r="M13" s="21">
        <v>41</v>
      </c>
      <c r="N13" s="1" t="str">
        <f t="shared" si="3"/>
        <v>0</v>
      </c>
      <c r="O13" s="21">
        <v>0</v>
      </c>
      <c r="P13" s="1" t="str">
        <f t="shared" si="4"/>
        <v>ร</v>
      </c>
      <c r="Q13" s="21">
        <v>0</v>
      </c>
      <c r="R13" s="1" t="str">
        <f t="shared" si="5"/>
        <v>ร</v>
      </c>
      <c r="S13" s="21">
        <v>0</v>
      </c>
      <c r="T13" s="1" t="str">
        <f t="shared" si="6"/>
        <v>ร</v>
      </c>
      <c r="U13" s="21">
        <v>24</v>
      </c>
      <c r="V13" s="1" t="str">
        <f t="shared" si="7"/>
        <v>0</v>
      </c>
      <c r="W13" s="21">
        <v>70</v>
      </c>
      <c r="X13" s="1" t="str">
        <f t="shared" si="8"/>
        <v>3</v>
      </c>
      <c r="Y13" s="61" t="e">
        <f t="shared" si="12"/>
        <v>#VALUE!</v>
      </c>
      <c r="Z13" s="1" t="s">
        <v>803</v>
      </c>
      <c r="AA13" s="21">
        <v>0</v>
      </c>
      <c r="AB13" s="1" t="str">
        <f t="shared" si="9"/>
        <v>ร</v>
      </c>
      <c r="AC13" s="21">
        <v>0</v>
      </c>
      <c r="AD13" s="1" t="str">
        <f t="shared" si="10"/>
        <v>ร</v>
      </c>
      <c r="AE13" s="46" t="s">
        <v>783</v>
      </c>
      <c r="AF13" s="46" t="s">
        <v>783</v>
      </c>
      <c r="AG13" s="9" t="s">
        <v>790</v>
      </c>
      <c r="AH13" s="46" t="s">
        <v>783</v>
      </c>
    </row>
    <row r="14" spans="1:34" ht="20.25" customHeight="1">
      <c r="A14" s="1">
        <v>10</v>
      </c>
      <c r="B14" s="1">
        <v>3559</v>
      </c>
      <c r="C14" s="3" t="s">
        <v>86</v>
      </c>
      <c r="D14" s="4" t="s">
        <v>46</v>
      </c>
      <c r="E14" s="21">
        <v>77</v>
      </c>
      <c r="F14" s="1" t="str">
        <f t="shared" si="11"/>
        <v>3.5</v>
      </c>
      <c r="G14" s="21">
        <v>41</v>
      </c>
      <c r="H14" s="1" t="str">
        <f t="shared" si="0"/>
        <v>0</v>
      </c>
      <c r="I14" s="21">
        <v>60</v>
      </c>
      <c r="J14" s="1" t="str">
        <f t="shared" si="1"/>
        <v>2</v>
      </c>
      <c r="K14" s="21">
        <v>72</v>
      </c>
      <c r="L14" s="1" t="str">
        <f t="shared" si="2"/>
        <v>3</v>
      </c>
      <c r="M14" s="21">
        <v>67</v>
      </c>
      <c r="N14" s="1" t="str">
        <f t="shared" si="3"/>
        <v>2.5</v>
      </c>
      <c r="O14" s="21">
        <v>76</v>
      </c>
      <c r="P14" s="1" t="str">
        <f t="shared" si="4"/>
        <v>3.5</v>
      </c>
      <c r="Q14" s="21">
        <v>56</v>
      </c>
      <c r="R14" s="1" t="str">
        <f t="shared" si="5"/>
        <v>1.5</v>
      </c>
      <c r="S14" s="21">
        <v>76</v>
      </c>
      <c r="T14" s="1" t="str">
        <f t="shared" si="6"/>
        <v>3.5</v>
      </c>
      <c r="U14" s="21">
        <v>45</v>
      </c>
      <c r="V14" s="1" t="str">
        <f t="shared" si="7"/>
        <v>0</v>
      </c>
      <c r="W14" s="21">
        <v>73</v>
      </c>
      <c r="X14" s="1" t="str">
        <f t="shared" si="8"/>
        <v>3</v>
      </c>
      <c r="Y14" s="61">
        <f t="shared" si="12"/>
        <v>2.5</v>
      </c>
      <c r="Z14" s="1" t="s">
        <v>803</v>
      </c>
      <c r="AA14" s="21">
        <v>0</v>
      </c>
      <c r="AB14" s="1" t="str">
        <f t="shared" si="9"/>
        <v>ร</v>
      </c>
      <c r="AC14" s="21">
        <v>76</v>
      </c>
      <c r="AD14" s="1" t="str">
        <f t="shared" si="10"/>
        <v>3.5</v>
      </c>
      <c r="AE14" s="46" t="s">
        <v>783</v>
      </c>
      <c r="AF14" s="46" t="s">
        <v>783</v>
      </c>
      <c r="AG14" s="9" t="s">
        <v>790</v>
      </c>
      <c r="AH14" s="46" t="s">
        <v>783</v>
      </c>
    </row>
    <row r="15" spans="1:34" ht="20.25" customHeight="1">
      <c r="A15" s="1">
        <v>11</v>
      </c>
      <c r="B15" s="1">
        <v>3560</v>
      </c>
      <c r="C15" s="3" t="s">
        <v>88</v>
      </c>
      <c r="D15" s="4" t="s">
        <v>45</v>
      </c>
      <c r="E15" s="21">
        <v>70</v>
      </c>
      <c r="F15" s="1" t="str">
        <f t="shared" si="11"/>
        <v>3</v>
      </c>
      <c r="G15" s="21">
        <v>52</v>
      </c>
      <c r="H15" s="1" t="str">
        <f t="shared" si="0"/>
        <v>1</v>
      </c>
      <c r="I15" s="21">
        <v>65</v>
      </c>
      <c r="J15" s="1" t="str">
        <f t="shared" si="1"/>
        <v>2.5</v>
      </c>
      <c r="K15" s="21">
        <v>69</v>
      </c>
      <c r="L15" s="1" t="str">
        <f t="shared" si="2"/>
        <v>2.5</v>
      </c>
      <c r="M15" s="21">
        <v>68</v>
      </c>
      <c r="N15" s="1" t="str">
        <f t="shared" si="3"/>
        <v>2.5</v>
      </c>
      <c r="O15" s="21">
        <v>80</v>
      </c>
      <c r="P15" s="1" t="str">
        <f t="shared" si="4"/>
        <v>4</v>
      </c>
      <c r="Q15" s="21">
        <v>78</v>
      </c>
      <c r="R15" s="1" t="str">
        <f t="shared" si="5"/>
        <v>3.5</v>
      </c>
      <c r="S15" s="21">
        <v>80</v>
      </c>
      <c r="T15" s="1" t="str">
        <f t="shared" si="6"/>
        <v>4</v>
      </c>
      <c r="U15" s="21">
        <v>80</v>
      </c>
      <c r="V15" s="1" t="str">
        <f t="shared" si="7"/>
        <v>4</v>
      </c>
      <c r="W15" s="21">
        <v>67</v>
      </c>
      <c r="X15" s="1" t="str">
        <f t="shared" si="8"/>
        <v>2.5</v>
      </c>
      <c r="Y15" s="61">
        <f t="shared" si="12"/>
        <v>2.7037037037037037</v>
      </c>
      <c r="Z15" s="1" t="s">
        <v>803</v>
      </c>
      <c r="AA15" s="21">
        <v>60</v>
      </c>
      <c r="AB15" s="1" t="str">
        <f t="shared" si="9"/>
        <v>2</v>
      </c>
      <c r="AC15" s="21">
        <v>76</v>
      </c>
      <c r="AD15" s="1" t="str">
        <f t="shared" si="10"/>
        <v>3.5</v>
      </c>
      <c r="AE15" s="46" t="s">
        <v>783</v>
      </c>
      <c r="AF15" s="46" t="s">
        <v>783</v>
      </c>
      <c r="AG15" s="9" t="s">
        <v>807</v>
      </c>
      <c r="AH15" s="46" t="s">
        <v>783</v>
      </c>
    </row>
    <row r="16" spans="1:34" ht="20.25" customHeight="1">
      <c r="A16" s="1">
        <v>12</v>
      </c>
      <c r="B16" s="1">
        <v>3561</v>
      </c>
      <c r="C16" s="3" t="s">
        <v>89</v>
      </c>
      <c r="D16" s="1" t="s">
        <v>46</v>
      </c>
      <c r="E16" s="21">
        <v>83</v>
      </c>
      <c r="F16" s="1" t="str">
        <f t="shared" si="11"/>
        <v>4</v>
      </c>
      <c r="G16" s="21">
        <v>50</v>
      </c>
      <c r="H16" s="1" t="str">
        <f t="shared" si="0"/>
        <v>1</v>
      </c>
      <c r="I16" s="21">
        <v>66</v>
      </c>
      <c r="J16" s="1" t="str">
        <f t="shared" si="1"/>
        <v>2.5</v>
      </c>
      <c r="K16" s="21">
        <v>78</v>
      </c>
      <c r="L16" s="1" t="str">
        <f t="shared" si="2"/>
        <v>3.5</v>
      </c>
      <c r="M16" s="21">
        <v>67</v>
      </c>
      <c r="N16" s="1" t="str">
        <f t="shared" si="3"/>
        <v>2.5</v>
      </c>
      <c r="O16" s="21">
        <v>73</v>
      </c>
      <c r="P16" s="1" t="str">
        <f t="shared" si="4"/>
        <v>3</v>
      </c>
      <c r="Q16" s="21">
        <v>72</v>
      </c>
      <c r="R16" s="1" t="str">
        <f t="shared" si="5"/>
        <v>3</v>
      </c>
      <c r="S16" s="21">
        <v>83</v>
      </c>
      <c r="T16" s="1" t="str">
        <f t="shared" si="6"/>
        <v>4</v>
      </c>
      <c r="U16" s="21">
        <v>67</v>
      </c>
      <c r="V16" s="1" t="str">
        <f t="shared" si="7"/>
        <v>2.5</v>
      </c>
      <c r="W16" s="21">
        <v>62</v>
      </c>
      <c r="X16" s="1" t="str">
        <f t="shared" si="8"/>
        <v>2</v>
      </c>
      <c r="Y16" s="61">
        <f t="shared" si="12"/>
        <v>2.5</v>
      </c>
      <c r="Z16" s="1" t="s">
        <v>803</v>
      </c>
      <c r="AA16" s="21">
        <v>76</v>
      </c>
      <c r="AB16" s="1" t="str">
        <f t="shared" si="9"/>
        <v>3.5</v>
      </c>
      <c r="AC16" s="21">
        <v>77</v>
      </c>
      <c r="AD16" s="1" t="str">
        <f t="shared" si="10"/>
        <v>3.5</v>
      </c>
      <c r="AE16" s="46" t="s">
        <v>783</v>
      </c>
      <c r="AF16" s="46" t="s">
        <v>783</v>
      </c>
      <c r="AG16" s="74"/>
      <c r="AH16" s="46"/>
    </row>
    <row r="17" spans="1:34" ht="20.25" customHeight="1">
      <c r="A17" s="1">
        <v>13</v>
      </c>
      <c r="B17" s="1">
        <v>3562</v>
      </c>
      <c r="C17" s="3" t="s">
        <v>90</v>
      </c>
      <c r="D17" s="1" t="s">
        <v>46</v>
      </c>
      <c r="E17" s="21">
        <v>61</v>
      </c>
      <c r="F17" s="1" t="str">
        <f t="shared" si="11"/>
        <v>2</v>
      </c>
      <c r="G17" s="21">
        <v>54</v>
      </c>
      <c r="H17" s="1" t="str">
        <f t="shared" si="0"/>
        <v>1</v>
      </c>
      <c r="I17" s="21">
        <v>0</v>
      </c>
      <c r="J17" s="1" t="str">
        <f t="shared" si="1"/>
        <v>ร</v>
      </c>
      <c r="K17" s="21">
        <v>0</v>
      </c>
      <c r="L17" s="1" t="str">
        <f t="shared" si="2"/>
        <v>ร</v>
      </c>
      <c r="M17" s="21">
        <v>32</v>
      </c>
      <c r="N17" s="1" t="str">
        <f t="shared" si="3"/>
        <v>0</v>
      </c>
      <c r="O17" s="21">
        <v>0</v>
      </c>
      <c r="P17" s="1" t="str">
        <f t="shared" si="4"/>
        <v>ร</v>
      </c>
      <c r="Q17" s="21">
        <v>0</v>
      </c>
      <c r="R17" s="1" t="str">
        <f t="shared" si="5"/>
        <v>ร</v>
      </c>
      <c r="S17" s="21">
        <v>58</v>
      </c>
      <c r="T17" s="1" t="str">
        <f t="shared" si="6"/>
        <v>1.5</v>
      </c>
      <c r="U17" s="21">
        <v>21</v>
      </c>
      <c r="V17" s="1" t="str">
        <f t="shared" si="7"/>
        <v>0</v>
      </c>
      <c r="W17" s="21">
        <v>0</v>
      </c>
      <c r="X17" s="1" t="str">
        <f t="shared" si="8"/>
        <v>ร</v>
      </c>
      <c r="Y17" s="61" t="e">
        <f t="shared" si="12"/>
        <v>#VALUE!</v>
      </c>
      <c r="Z17" s="1" t="s">
        <v>803</v>
      </c>
      <c r="AA17" s="21">
        <v>0</v>
      </c>
      <c r="AB17" s="1" t="str">
        <f t="shared" si="9"/>
        <v>ร</v>
      </c>
      <c r="AC17" s="21">
        <v>0</v>
      </c>
      <c r="AD17" s="1" t="str">
        <f t="shared" si="10"/>
        <v>ร</v>
      </c>
      <c r="AE17" s="46" t="s">
        <v>783</v>
      </c>
      <c r="AF17" s="46" t="s">
        <v>783</v>
      </c>
      <c r="AG17" s="9" t="s">
        <v>790</v>
      </c>
      <c r="AH17" s="46" t="s">
        <v>783</v>
      </c>
    </row>
    <row r="18" spans="1:34" ht="20.25" customHeight="1">
      <c r="A18" s="1">
        <v>14</v>
      </c>
      <c r="B18" s="1">
        <v>3564</v>
      </c>
      <c r="C18" s="2" t="s">
        <v>91</v>
      </c>
      <c r="D18" s="4" t="s">
        <v>46</v>
      </c>
      <c r="E18" s="21">
        <v>92</v>
      </c>
      <c r="F18" s="1" t="str">
        <f t="shared" si="11"/>
        <v>4</v>
      </c>
      <c r="G18" s="21">
        <v>62</v>
      </c>
      <c r="H18" s="1" t="str">
        <f t="shared" si="0"/>
        <v>2</v>
      </c>
      <c r="I18" s="21">
        <v>82</v>
      </c>
      <c r="J18" s="1" t="str">
        <f t="shared" si="1"/>
        <v>4</v>
      </c>
      <c r="K18" s="21">
        <v>81</v>
      </c>
      <c r="L18" s="1" t="str">
        <f t="shared" si="2"/>
        <v>4</v>
      </c>
      <c r="M18" s="21">
        <v>86</v>
      </c>
      <c r="N18" s="1" t="str">
        <f t="shared" si="3"/>
        <v>4</v>
      </c>
      <c r="O18" s="21">
        <v>86</v>
      </c>
      <c r="P18" s="1" t="str">
        <f t="shared" si="4"/>
        <v>4</v>
      </c>
      <c r="Q18" s="21">
        <v>90</v>
      </c>
      <c r="R18" s="1" t="str">
        <f t="shared" si="5"/>
        <v>4</v>
      </c>
      <c r="S18" s="21">
        <v>82</v>
      </c>
      <c r="T18" s="1" t="str">
        <f t="shared" si="6"/>
        <v>4</v>
      </c>
      <c r="U18" s="21">
        <v>81</v>
      </c>
      <c r="V18" s="1" t="str">
        <f t="shared" si="7"/>
        <v>4</v>
      </c>
      <c r="W18" s="21">
        <v>89</v>
      </c>
      <c r="X18" s="1" t="str">
        <f t="shared" si="8"/>
        <v>4</v>
      </c>
      <c r="Y18" s="61">
        <f t="shared" si="12"/>
        <v>3.8518518518518516</v>
      </c>
      <c r="Z18" s="1" t="s">
        <v>803</v>
      </c>
      <c r="AA18" s="21">
        <v>83</v>
      </c>
      <c r="AB18" s="1" t="str">
        <f t="shared" si="9"/>
        <v>4</v>
      </c>
      <c r="AC18" s="21">
        <v>80</v>
      </c>
      <c r="AD18" s="1" t="str">
        <f t="shared" si="10"/>
        <v>4</v>
      </c>
      <c r="AE18" s="46" t="s">
        <v>783</v>
      </c>
      <c r="AF18" s="46" t="s">
        <v>783</v>
      </c>
      <c r="AG18" s="9" t="s">
        <v>791</v>
      </c>
      <c r="AH18" s="46" t="s">
        <v>783</v>
      </c>
    </row>
    <row r="19" spans="1:34" ht="20.25" customHeight="1">
      <c r="A19" s="74">
        <v>15</v>
      </c>
      <c r="B19" s="74">
        <v>3565</v>
      </c>
      <c r="C19" s="80" t="s">
        <v>92</v>
      </c>
      <c r="D19" s="78" t="s">
        <v>46</v>
      </c>
      <c r="E19" s="76"/>
      <c r="F19" s="74" t="str">
        <f t="shared" si="11"/>
        <v>ร</v>
      </c>
      <c r="G19" s="76"/>
      <c r="H19" s="74" t="str">
        <f t="shared" si="0"/>
        <v>ร</v>
      </c>
      <c r="I19" s="76"/>
      <c r="J19" s="74" t="str">
        <f t="shared" si="1"/>
        <v>ร</v>
      </c>
      <c r="K19" s="76"/>
      <c r="L19" s="74" t="str">
        <f t="shared" si="2"/>
        <v>ร</v>
      </c>
      <c r="M19" s="76">
        <v>0</v>
      </c>
      <c r="N19" s="74" t="str">
        <f t="shared" si="3"/>
        <v>ร</v>
      </c>
      <c r="O19" s="76"/>
      <c r="P19" s="74" t="str">
        <f t="shared" si="4"/>
        <v>ร</v>
      </c>
      <c r="Q19" s="76">
        <v>0</v>
      </c>
      <c r="R19" s="74" t="str">
        <f t="shared" si="5"/>
        <v>ร</v>
      </c>
      <c r="S19" s="76">
        <v>0</v>
      </c>
      <c r="T19" s="74" t="str">
        <f t="shared" si="6"/>
        <v>ร</v>
      </c>
      <c r="U19" s="76"/>
      <c r="V19" s="74" t="str">
        <f t="shared" si="7"/>
        <v>ร</v>
      </c>
      <c r="W19" s="76"/>
      <c r="X19" s="74" t="str">
        <f t="shared" si="8"/>
        <v>ร</v>
      </c>
      <c r="Y19" s="77" t="e">
        <f t="shared" si="12"/>
        <v>#VALUE!</v>
      </c>
      <c r="Z19" s="74" t="s">
        <v>803</v>
      </c>
      <c r="AA19" s="76"/>
      <c r="AB19" s="74" t="str">
        <f t="shared" si="9"/>
        <v>ร</v>
      </c>
      <c r="AC19" s="76">
        <v>0</v>
      </c>
      <c r="AD19" s="74" t="str">
        <f t="shared" si="10"/>
        <v>ร</v>
      </c>
      <c r="AE19" s="76"/>
      <c r="AF19" s="76"/>
      <c r="AG19" s="74" t="s">
        <v>795</v>
      </c>
      <c r="AH19" s="76" t="s">
        <v>783</v>
      </c>
    </row>
    <row r="20" spans="1:34" ht="20.25" customHeight="1">
      <c r="A20" s="1">
        <v>16</v>
      </c>
      <c r="B20" s="1">
        <v>3566</v>
      </c>
      <c r="C20" s="2" t="s">
        <v>93</v>
      </c>
      <c r="D20" s="4" t="s">
        <v>45</v>
      </c>
      <c r="E20" s="21">
        <v>70</v>
      </c>
      <c r="F20" s="1" t="str">
        <f t="shared" si="11"/>
        <v>3</v>
      </c>
      <c r="G20" s="21">
        <v>59</v>
      </c>
      <c r="H20" s="1" t="str">
        <f t="shared" si="0"/>
        <v>1.5</v>
      </c>
      <c r="I20" s="21">
        <v>60</v>
      </c>
      <c r="J20" s="1" t="str">
        <f t="shared" si="1"/>
        <v>2</v>
      </c>
      <c r="K20" s="21">
        <v>69</v>
      </c>
      <c r="L20" s="1" t="str">
        <f t="shared" si="2"/>
        <v>2.5</v>
      </c>
      <c r="M20" s="21">
        <v>43</v>
      </c>
      <c r="N20" s="1" t="str">
        <f t="shared" si="3"/>
        <v>0</v>
      </c>
      <c r="O20" s="21">
        <v>75</v>
      </c>
      <c r="P20" s="1" t="str">
        <f t="shared" si="4"/>
        <v>3.5</v>
      </c>
      <c r="Q20" s="21">
        <v>71</v>
      </c>
      <c r="R20" s="1" t="str">
        <f t="shared" si="5"/>
        <v>3</v>
      </c>
      <c r="S20" s="21">
        <v>73</v>
      </c>
      <c r="T20" s="1" t="str">
        <f t="shared" si="6"/>
        <v>3</v>
      </c>
      <c r="U20" s="21">
        <v>32</v>
      </c>
      <c r="V20" s="1" t="str">
        <f t="shared" si="7"/>
        <v>0</v>
      </c>
      <c r="W20" s="21">
        <v>65</v>
      </c>
      <c r="X20" s="1" t="str">
        <f t="shared" si="8"/>
        <v>2.5</v>
      </c>
      <c r="Y20" s="61">
        <f t="shared" si="12"/>
        <v>2.240740740740741</v>
      </c>
      <c r="Z20" s="1" t="s">
        <v>803</v>
      </c>
      <c r="AA20" s="21">
        <v>0</v>
      </c>
      <c r="AB20" s="1" t="str">
        <f t="shared" si="9"/>
        <v>ร</v>
      </c>
      <c r="AC20" s="21">
        <v>77</v>
      </c>
      <c r="AD20" s="1" t="str">
        <f t="shared" si="10"/>
        <v>3.5</v>
      </c>
      <c r="AE20" s="46" t="s">
        <v>783</v>
      </c>
      <c r="AF20" s="46" t="s">
        <v>783</v>
      </c>
      <c r="AG20" s="9" t="s">
        <v>790</v>
      </c>
      <c r="AH20" s="46" t="s">
        <v>783</v>
      </c>
    </row>
    <row r="21" spans="1:34" ht="20.25" customHeight="1">
      <c r="A21" s="1">
        <v>17</v>
      </c>
      <c r="B21" s="1">
        <v>3567</v>
      </c>
      <c r="C21" s="2" t="s">
        <v>94</v>
      </c>
      <c r="D21" s="4" t="s">
        <v>46</v>
      </c>
      <c r="E21" s="21">
        <v>89</v>
      </c>
      <c r="F21" s="1" t="str">
        <f t="shared" si="11"/>
        <v>4</v>
      </c>
      <c r="G21" s="21">
        <v>56</v>
      </c>
      <c r="H21" s="1" t="str">
        <f t="shared" si="0"/>
        <v>1.5</v>
      </c>
      <c r="I21" s="21">
        <v>72</v>
      </c>
      <c r="J21" s="1" t="str">
        <f t="shared" si="1"/>
        <v>3</v>
      </c>
      <c r="K21" s="21">
        <v>78</v>
      </c>
      <c r="L21" s="1" t="str">
        <f t="shared" si="2"/>
        <v>3.5</v>
      </c>
      <c r="M21" s="21">
        <v>66</v>
      </c>
      <c r="N21" s="1" t="str">
        <f t="shared" si="3"/>
        <v>2.5</v>
      </c>
      <c r="O21" s="21">
        <v>78</v>
      </c>
      <c r="P21" s="1" t="str">
        <f t="shared" si="4"/>
        <v>3.5</v>
      </c>
      <c r="Q21" s="21">
        <v>83</v>
      </c>
      <c r="R21" s="1" t="str">
        <f t="shared" si="5"/>
        <v>4</v>
      </c>
      <c r="S21" s="21">
        <v>73</v>
      </c>
      <c r="T21" s="1" t="str">
        <f t="shared" si="6"/>
        <v>3</v>
      </c>
      <c r="U21" s="21">
        <v>70</v>
      </c>
      <c r="V21" s="1" t="str">
        <f t="shared" si="7"/>
        <v>3</v>
      </c>
      <c r="W21" s="21">
        <v>81</v>
      </c>
      <c r="X21" s="1" t="str">
        <f t="shared" si="8"/>
        <v>4</v>
      </c>
      <c r="Y21" s="61">
        <f t="shared" si="12"/>
        <v>3.5185185185185186</v>
      </c>
      <c r="Z21" s="1" t="s">
        <v>803</v>
      </c>
      <c r="AA21" s="21">
        <v>79</v>
      </c>
      <c r="AB21" s="1" t="str">
        <f t="shared" si="9"/>
        <v>3.5</v>
      </c>
      <c r="AC21" s="21">
        <v>76</v>
      </c>
      <c r="AD21" s="1" t="str">
        <f t="shared" si="10"/>
        <v>3.5</v>
      </c>
      <c r="AE21" s="46" t="s">
        <v>783</v>
      </c>
      <c r="AF21" s="46" t="s">
        <v>783</v>
      </c>
      <c r="AG21" s="9" t="s">
        <v>791</v>
      </c>
      <c r="AH21" s="46" t="s">
        <v>783</v>
      </c>
    </row>
    <row r="22" spans="1:34" ht="20.25" customHeight="1">
      <c r="A22" s="1">
        <v>18</v>
      </c>
      <c r="B22" s="1">
        <v>3568</v>
      </c>
      <c r="C22" s="2" t="s">
        <v>95</v>
      </c>
      <c r="D22" s="4" t="s">
        <v>45</v>
      </c>
      <c r="E22" s="21">
        <v>26</v>
      </c>
      <c r="F22" s="1" t="str">
        <f t="shared" si="11"/>
        <v>0</v>
      </c>
      <c r="G22" s="21">
        <v>55</v>
      </c>
      <c r="H22" s="1" t="str">
        <f t="shared" si="0"/>
        <v>1.5</v>
      </c>
      <c r="I22" s="21">
        <v>53</v>
      </c>
      <c r="J22" s="1" t="str">
        <f t="shared" si="1"/>
        <v>1</v>
      </c>
      <c r="K22" s="21">
        <v>63</v>
      </c>
      <c r="L22" s="1" t="str">
        <f t="shared" si="2"/>
        <v>2</v>
      </c>
      <c r="M22" s="21">
        <v>43</v>
      </c>
      <c r="N22" s="1" t="str">
        <f t="shared" si="3"/>
        <v>0</v>
      </c>
      <c r="O22" s="21">
        <v>70</v>
      </c>
      <c r="P22" s="1" t="str">
        <f t="shared" si="4"/>
        <v>3</v>
      </c>
      <c r="Q22" s="21">
        <v>0</v>
      </c>
      <c r="R22" s="1" t="str">
        <f t="shared" si="5"/>
        <v>ร</v>
      </c>
      <c r="S22" s="21">
        <v>53</v>
      </c>
      <c r="T22" s="1" t="str">
        <f t="shared" si="6"/>
        <v>1</v>
      </c>
      <c r="U22" s="21">
        <v>41</v>
      </c>
      <c r="V22" s="1" t="str">
        <f t="shared" si="7"/>
        <v>0</v>
      </c>
      <c r="W22" s="21">
        <v>77</v>
      </c>
      <c r="X22" s="1" t="str">
        <f t="shared" si="8"/>
        <v>3.5</v>
      </c>
      <c r="Y22" s="61" t="e">
        <f t="shared" si="12"/>
        <v>#VALUE!</v>
      </c>
      <c r="Z22" s="1" t="s">
        <v>803</v>
      </c>
      <c r="AA22" s="21">
        <v>0</v>
      </c>
      <c r="AB22" s="1" t="str">
        <f t="shared" si="9"/>
        <v>ร</v>
      </c>
      <c r="AC22" s="21">
        <v>76</v>
      </c>
      <c r="AD22" s="1" t="str">
        <f t="shared" si="10"/>
        <v>3.5</v>
      </c>
      <c r="AE22" s="46" t="s">
        <v>783</v>
      </c>
      <c r="AF22" s="46" t="s">
        <v>783</v>
      </c>
      <c r="AG22" s="9" t="s">
        <v>795</v>
      </c>
      <c r="AH22" s="46" t="s">
        <v>783</v>
      </c>
    </row>
    <row r="23" spans="1:34" ht="20.25" customHeight="1">
      <c r="A23" s="1">
        <v>19</v>
      </c>
      <c r="B23" s="1">
        <v>3569</v>
      </c>
      <c r="C23" s="3" t="s">
        <v>96</v>
      </c>
      <c r="D23" s="4" t="s">
        <v>46</v>
      </c>
      <c r="E23" s="21">
        <v>92</v>
      </c>
      <c r="F23" s="1" t="str">
        <f t="shared" si="11"/>
        <v>4</v>
      </c>
      <c r="G23" s="21">
        <v>60</v>
      </c>
      <c r="H23" s="1" t="str">
        <f t="shared" si="0"/>
        <v>2</v>
      </c>
      <c r="I23" s="21">
        <v>80</v>
      </c>
      <c r="J23" s="1" t="str">
        <f t="shared" si="1"/>
        <v>4</v>
      </c>
      <c r="K23" s="21">
        <v>76</v>
      </c>
      <c r="L23" s="1" t="str">
        <f t="shared" si="2"/>
        <v>3.5</v>
      </c>
      <c r="M23" s="21">
        <v>76</v>
      </c>
      <c r="N23" s="1" t="str">
        <f t="shared" si="3"/>
        <v>3.5</v>
      </c>
      <c r="O23" s="21">
        <v>80</v>
      </c>
      <c r="P23" s="1" t="str">
        <f t="shared" si="4"/>
        <v>4</v>
      </c>
      <c r="Q23" s="21">
        <v>95</v>
      </c>
      <c r="R23" s="1" t="str">
        <f t="shared" si="5"/>
        <v>4</v>
      </c>
      <c r="S23" s="21">
        <v>83</v>
      </c>
      <c r="T23" s="1" t="str">
        <f t="shared" si="6"/>
        <v>4</v>
      </c>
      <c r="U23" s="21">
        <v>88</v>
      </c>
      <c r="V23" s="1" t="str">
        <f t="shared" si="7"/>
        <v>4</v>
      </c>
      <c r="W23" s="21">
        <v>82</v>
      </c>
      <c r="X23" s="1" t="str">
        <f t="shared" si="8"/>
        <v>4</v>
      </c>
      <c r="Y23" s="61">
        <f t="shared" si="12"/>
        <v>3.7962962962962963</v>
      </c>
      <c r="Z23" s="1" t="s">
        <v>803</v>
      </c>
      <c r="AA23" s="21">
        <v>81</v>
      </c>
      <c r="AB23" s="1" t="str">
        <f t="shared" si="9"/>
        <v>4</v>
      </c>
      <c r="AC23" s="21">
        <v>82</v>
      </c>
      <c r="AD23" s="1" t="str">
        <f t="shared" si="10"/>
        <v>4</v>
      </c>
      <c r="AE23" s="46" t="s">
        <v>783</v>
      </c>
      <c r="AF23" s="46" t="s">
        <v>783</v>
      </c>
      <c r="AG23" s="9" t="s">
        <v>791</v>
      </c>
      <c r="AH23" s="46" t="s">
        <v>783</v>
      </c>
    </row>
    <row r="24" spans="1:34" ht="20.25" customHeight="1">
      <c r="A24" s="1">
        <v>20</v>
      </c>
      <c r="B24" s="1">
        <v>3570</v>
      </c>
      <c r="C24" s="3" t="s">
        <v>97</v>
      </c>
      <c r="D24" s="4" t="s">
        <v>45</v>
      </c>
      <c r="E24" s="21">
        <v>83</v>
      </c>
      <c r="F24" s="1" t="str">
        <f t="shared" si="11"/>
        <v>4</v>
      </c>
      <c r="G24" s="21">
        <v>52</v>
      </c>
      <c r="H24" s="1" t="str">
        <f t="shared" si="0"/>
        <v>1</v>
      </c>
      <c r="I24" s="21">
        <v>0</v>
      </c>
      <c r="J24" s="1" t="str">
        <f t="shared" si="1"/>
        <v>ร</v>
      </c>
      <c r="K24" s="21">
        <v>0</v>
      </c>
      <c r="L24" s="1" t="str">
        <f t="shared" si="2"/>
        <v>ร</v>
      </c>
      <c r="M24" s="21">
        <v>42</v>
      </c>
      <c r="N24" s="1" t="str">
        <f t="shared" si="3"/>
        <v>0</v>
      </c>
      <c r="O24" s="21">
        <v>0</v>
      </c>
      <c r="P24" s="1" t="str">
        <f t="shared" si="4"/>
        <v>ร</v>
      </c>
      <c r="Q24" s="21">
        <v>0</v>
      </c>
      <c r="R24" s="1" t="str">
        <f t="shared" si="5"/>
        <v>ร</v>
      </c>
      <c r="S24" s="21">
        <v>0</v>
      </c>
      <c r="T24" s="1" t="str">
        <f t="shared" si="6"/>
        <v>ร</v>
      </c>
      <c r="U24" s="21">
        <v>26</v>
      </c>
      <c r="V24" s="1" t="str">
        <f t="shared" si="7"/>
        <v>0</v>
      </c>
      <c r="W24" s="21">
        <v>0</v>
      </c>
      <c r="X24" s="1" t="str">
        <f t="shared" si="8"/>
        <v>ร</v>
      </c>
      <c r="Y24" s="61" t="e">
        <f t="shared" si="12"/>
        <v>#VALUE!</v>
      </c>
      <c r="Z24" s="1" t="s">
        <v>803</v>
      </c>
      <c r="AA24" s="21">
        <v>0</v>
      </c>
      <c r="AB24" s="1" t="str">
        <f t="shared" si="9"/>
        <v>ร</v>
      </c>
      <c r="AC24" s="21">
        <v>0</v>
      </c>
      <c r="AD24" s="1" t="str">
        <f t="shared" si="10"/>
        <v>ร</v>
      </c>
      <c r="AE24" s="46" t="s">
        <v>783</v>
      </c>
      <c r="AF24" s="46" t="s">
        <v>783</v>
      </c>
      <c r="AG24" s="9" t="s">
        <v>795</v>
      </c>
      <c r="AH24" s="46" t="s">
        <v>783</v>
      </c>
    </row>
    <row r="25" spans="1:34" ht="20.25" customHeight="1">
      <c r="A25" s="1">
        <v>21</v>
      </c>
      <c r="B25" s="1">
        <v>3602</v>
      </c>
      <c r="C25" s="2" t="s">
        <v>98</v>
      </c>
      <c r="D25" s="1" t="s">
        <v>172</v>
      </c>
      <c r="E25" s="21">
        <v>71</v>
      </c>
      <c r="F25" s="1" t="str">
        <f t="shared" si="11"/>
        <v>3</v>
      </c>
      <c r="G25" s="21">
        <v>53</v>
      </c>
      <c r="H25" s="1" t="str">
        <f t="shared" si="0"/>
        <v>1</v>
      </c>
      <c r="I25" s="21">
        <v>77</v>
      </c>
      <c r="J25" s="1" t="str">
        <f t="shared" si="1"/>
        <v>3.5</v>
      </c>
      <c r="K25" s="21">
        <v>74</v>
      </c>
      <c r="L25" s="1" t="str">
        <f t="shared" si="2"/>
        <v>3</v>
      </c>
      <c r="M25" s="21">
        <v>64</v>
      </c>
      <c r="N25" s="1" t="str">
        <f t="shared" si="3"/>
        <v>2</v>
      </c>
      <c r="O25" s="21">
        <v>75</v>
      </c>
      <c r="P25" s="1" t="str">
        <f t="shared" si="4"/>
        <v>3.5</v>
      </c>
      <c r="Q25" s="21">
        <v>0</v>
      </c>
      <c r="R25" s="1" t="str">
        <f t="shared" si="5"/>
        <v>ร</v>
      </c>
      <c r="S25" s="21">
        <v>65</v>
      </c>
      <c r="T25" s="1" t="str">
        <f t="shared" si="6"/>
        <v>2.5</v>
      </c>
      <c r="U25" s="21">
        <v>43</v>
      </c>
      <c r="V25" s="1" t="str">
        <f t="shared" si="7"/>
        <v>0</v>
      </c>
      <c r="W25" s="21">
        <v>81</v>
      </c>
      <c r="X25" s="1" t="str">
        <f t="shared" si="8"/>
        <v>4</v>
      </c>
      <c r="Y25" s="61" t="e">
        <f t="shared" si="12"/>
        <v>#VALUE!</v>
      </c>
      <c r="Z25" s="1" t="s">
        <v>803</v>
      </c>
      <c r="AA25" s="21">
        <v>72</v>
      </c>
      <c r="AB25" s="1" t="str">
        <f t="shared" si="9"/>
        <v>3</v>
      </c>
      <c r="AC25" s="21">
        <v>78</v>
      </c>
      <c r="AD25" s="1" t="str">
        <f t="shared" si="10"/>
        <v>3.5</v>
      </c>
      <c r="AE25" s="46" t="s">
        <v>783</v>
      </c>
      <c r="AF25" s="46" t="s">
        <v>783</v>
      </c>
      <c r="AG25" s="9" t="s">
        <v>798</v>
      </c>
      <c r="AH25" s="46" t="s">
        <v>783</v>
      </c>
    </row>
    <row r="26" spans="1:34" ht="20.25" customHeight="1">
      <c r="A26" s="1">
        <v>22</v>
      </c>
      <c r="B26" s="1">
        <v>3603</v>
      </c>
      <c r="C26" s="2" t="s">
        <v>99</v>
      </c>
      <c r="D26" s="1" t="s">
        <v>171</v>
      </c>
      <c r="E26" s="21">
        <v>9</v>
      </c>
      <c r="F26" s="1" t="str">
        <f t="shared" si="11"/>
        <v>0</v>
      </c>
      <c r="G26" s="21">
        <v>52</v>
      </c>
      <c r="H26" s="1" t="str">
        <f t="shared" si="0"/>
        <v>1</v>
      </c>
      <c r="I26" s="21">
        <v>0</v>
      </c>
      <c r="J26" s="1" t="str">
        <f t="shared" si="1"/>
        <v>ร</v>
      </c>
      <c r="K26" s="21">
        <v>62</v>
      </c>
      <c r="L26" s="1" t="str">
        <f t="shared" si="2"/>
        <v>2</v>
      </c>
      <c r="M26" s="21">
        <v>41</v>
      </c>
      <c r="N26" s="1" t="str">
        <f t="shared" si="3"/>
        <v>0</v>
      </c>
      <c r="O26" s="21">
        <v>0</v>
      </c>
      <c r="P26" s="1" t="str">
        <f t="shared" si="4"/>
        <v>ร</v>
      </c>
      <c r="Q26" s="21">
        <v>0</v>
      </c>
      <c r="R26" s="1" t="str">
        <f t="shared" si="5"/>
        <v>ร</v>
      </c>
      <c r="S26" s="21">
        <v>63</v>
      </c>
      <c r="T26" s="1" t="str">
        <f t="shared" si="6"/>
        <v>2</v>
      </c>
      <c r="U26" s="21">
        <v>18</v>
      </c>
      <c r="V26" s="1" t="str">
        <f t="shared" si="7"/>
        <v>0</v>
      </c>
      <c r="W26" s="21">
        <v>0</v>
      </c>
      <c r="X26" s="1" t="str">
        <f t="shared" si="8"/>
        <v>ร</v>
      </c>
      <c r="Y26" s="61" t="e">
        <f t="shared" si="12"/>
        <v>#VALUE!</v>
      </c>
      <c r="Z26" s="1" t="s">
        <v>803</v>
      </c>
      <c r="AA26" s="21">
        <v>69</v>
      </c>
      <c r="AB26" s="1" t="str">
        <f t="shared" si="9"/>
        <v>2.5</v>
      </c>
      <c r="AC26" s="21">
        <v>0</v>
      </c>
      <c r="AD26" s="1" t="str">
        <f t="shared" si="10"/>
        <v>ร</v>
      </c>
      <c r="AE26" s="46" t="s">
        <v>783</v>
      </c>
      <c r="AF26" s="46" t="s">
        <v>783</v>
      </c>
      <c r="AG26" s="9" t="s">
        <v>798</v>
      </c>
      <c r="AH26" s="46" t="s">
        <v>783</v>
      </c>
    </row>
    <row r="27" spans="1:34" s="24" customFormat="1" ht="20.25" customHeight="1">
      <c r="A27" s="1">
        <v>23</v>
      </c>
      <c r="B27" s="1">
        <v>3604</v>
      </c>
      <c r="C27" s="3" t="s">
        <v>100</v>
      </c>
      <c r="D27" s="4" t="s">
        <v>171</v>
      </c>
      <c r="E27" s="21">
        <v>71</v>
      </c>
      <c r="F27" s="1" t="str">
        <f t="shared" si="11"/>
        <v>3</v>
      </c>
      <c r="G27" s="21">
        <v>51</v>
      </c>
      <c r="H27" s="1" t="str">
        <f t="shared" si="0"/>
        <v>1</v>
      </c>
      <c r="I27" s="21">
        <v>0</v>
      </c>
      <c r="J27" s="1" t="str">
        <f t="shared" si="1"/>
        <v>ร</v>
      </c>
      <c r="K27" s="21">
        <v>67</v>
      </c>
      <c r="L27" s="1" t="str">
        <f t="shared" si="2"/>
        <v>2.5</v>
      </c>
      <c r="M27" s="21">
        <v>58</v>
      </c>
      <c r="N27" s="1" t="str">
        <f t="shared" si="3"/>
        <v>1.5</v>
      </c>
      <c r="O27" s="21">
        <v>70</v>
      </c>
      <c r="P27" s="1" t="str">
        <f t="shared" si="4"/>
        <v>3</v>
      </c>
      <c r="Q27" s="21">
        <v>0</v>
      </c>
      <c r="R27" s="1" t="str">
        <f t="shared" si="5"/>
        <v>ร</v>
      </c>
      <c r="S27" s="21">
        <v>57</v>
      </c>
      <c r="T27" s="1" t="str">
        <f t="shared" si="6"/>
        <v>1.5</v>
      </c>
      <c r="U27" s="21">
        <v>29</v>
      </c>
      <c r="V27" s="1" t="str">
        <f t="shared" si="7"/>
        <v>0</v>
      </c>
      <c r="W27" s="21">
        <v>0</v>
      </c>
      <c r="X27" s="1" t="str">
        <f t="shared" si="8"/>
        <v>ร</v>
      </c>
      <c r="Y27" s="61" t="e">
        <f t="shared" si="12"/>
        <v>#VALUE!</v>
      </c>
      <c r="Z27" s="1" t="s">
        <v>801</v>
      </c>
      <c r="AA27" s="21">
        <v>66</v>
      </c>
      <c r="AB27" s="1" t="str">
        <f t="shared" si="9"/>
        <v>2.5</v>
      </c>
      <c r="AC27" s="21">
        <v>0</v>
      </c>
      <c r="AD27" s="1" t="str">
        <f t="shared" si="10"/>
        <v>ร</v>
      </c>
      <c r="AE27" s="46" t="s">
        <v>783</v>
      </c>
      <c r="AF27" s="46" t="s">
        <v>783</v>
      </c>
      <c r="AG27" s="9" t="s">
        <v>87</v>
      </c>
      <c r="AH27" s="46" t="s">
        <v>783</v>
      </c>
    </row>
    <row r="28" spans="1:34" ht="20.25" customHeight="1">
      <c r="A28" s="1">
        <v>24</v>
      </c>
      <c r="B28" s="1">
        <v>3605</v>
      </c>
      <c r="C28" s="2" t="s">
        <v>101</v>
      </c>
      <c r="D28" s="1" t="s">
        <v>171</v>
      </c>
      <c r="E28" s="21">
        <v>76</v>
      </c>
      <c r="F28" s="1" t="str">
        <f t="shared" si="11"/>
        <v>3.5</v>
      </c>
      <c r="G28" s="21">
        <v>57</v>
      </c>
      <c r="H28" s="1" t="str">
        <f t="shared" si="0"/>
        <v>1.5</v>
      </c>
      <c r="I28" s="21">
        <v>70</v>
      </c>
      <c r="J28" s="1" t="str">
        <f t="shared" si="1"/>
        <v>3</v>
      </c>
      <c r="K28" s="21">
        <v>77</v>
      </c>
      <c r="L28" s="1" t="str">
        <f t="shared" si="2"/>
        <v>3.5</v>
      </c>
      <c r="M28" s="21">
        <v>66</v>
      </c>
      <c r="N28" s="1" t="str">
        <f t="shared" si="3"/>
        <v>2.5</v>
      </c>
      <c r="O28" s="21">
        <v>75</v>
      </c>
      <c r="P28" s="1" t="str">
        <f t="shared" si="4"/>
        <v>3.5</v>
      </c>
      <c r="Q28" s="21">
        <v>67</v>
      </c>
      <c r="R28" s="1" t="str">
        <f t="shared" si="5"/>
        <v>2.5</v>
      </c>
      <c r="S28" s="21">
        <v>60</v>
      </c>
      <c r="T28" s="1" t="str">
        <f t="shared" si="6"/>
        <v>2</v>
      </c>
      <c r="U28" s="21">
        <v>72</v>
      </c>
      <c r="V28" s="1" t="str">
        <f t="shared" si="7"/>
        <v>3</v>
      </c>
      <c r="W28" s="21">
        <v>85</v>
      </c>
      <c r="X28" s="1" t="str">
        <f t="shared" si="8"/>
        <v>4</v>
      </c>
      <c r="Y28" s="61">
        <f t="shared" si="12"/>
        <v>3.3703703703703702</v>
      </c>
      <c r="Z28" s="1" t="s">
        <v>801</v>
      </c>
      <c r="AA28" s="21">
        <v>69</v>
      </c>
      <c r="AB28" s="1" t="str">
        <f t="shared" si="9"/>
        <v>2.5</v>
      </c>
      <c r="AC28" s="21">
        <v>82</v>
      </c>
      <c r="AD28" s="1" t="str">
        <f t="shared" si="10"/>
        <v>4</v>
      </c>
      <c r="AE28" s="46" t="s">
        <v>783</v>
      </c>
      <c r="AF28" s="46" t="s">
        <v>783</v>
      </c>
      <c r="AG28" s="9" t="s">
        <v>798</v>
      </c>
      <c r="AH28" s="46" t="s">
        <v>783</v>
      </c>
    </row>
    <row r="29" spans="1:34" ht="20.25" customHeight="1">
      <c r="A29" s="1">
        <v>25</v>
      </c>
      <c r="B29" s="1">
        <v>3608</v>
      </c>
      <c r="C29" s="3" t="s">
        <v>102</v>
      </c>
      <c r="D29" s="1" t="s">
        <v>176</v>
      </c>
      <c r="E29" s="21">
        <v>78</v>
      </c>
      <c r="F29" s="1" t="str">
        <f t="shared" si="11"/>
        <v>3.5</v>
      </c>
      <c r="G29" s="21">
        <v>50</v>
      </c>
      <c r="H29" s="1" t="str">
        <f t="shared" si="0"/>
        <v>1</v>
      </c>
      <c r="I29" s="21">
        <v>61</v>
      </c>
      <c r="J29" s="1" t="str">
        <f t="shared" si="1"/>
        <v>2</v>
      </c>
      <c r="K29" s="21">
        <v>76</v>
      </c>
      <c r="L29" s="1" t="str">
        <f t="shared" si="2"/>
        <v>3.5</v>
      </c>
      <c r="M29" s="21">
        <v>50</v>
      </c>
      <c r="N29" s="1" t="str">
        <f t="shared" si="3"/>
        <v>1</v>
      </c>
      <c r="O29" s="21">
        <v>0</v>
      </c>
      <c r="P29" s="1" t="str">
        <f t="shared" si="4"/>
        <v>ร</v>
      </c>
      <c r="Q29" s="21">
        <v>69</v>
      </c>
      <c r="R29" s="1" t="str">
        <f t="shared" si="5"/>
        <v>2.5</v>
      </c>
      <c r="S29" s="21">
        <v>77</v>
      </c>
      <c r="T29" s="1" t="str">
        <f t="shared" si="6"/>
        <v>3.5</v>
      </c>
      <c r="U29" s="21">
        <v>36</v>
      </c>
      <c r="V29" s="1" t="str">
        <f t="shared" si="7"/>
        <v>0</v>
      </c>
      <c r="W29" s="21">
        <v>0</v>
      </c>
      <c r="X29" s="1" t="str">
        <f t="shared" si="8"/>
        <v>ร</v>
      </c>
      <c r="Y29" s="61" t="e">
        <f t="shared" si="12"/>
        <v>#VALUE!</v>
      </c>
      <c r="Z29" s="1" t="s">
        <v>801</v>
      </c>
      <c r="AA29" s="21">
        <v>73</v>
      </c>
      <c r="AB29" s="1" t="str">
        <f t="shared" si="9"/>
        <v>3</v>
      </c>
      <c r="AC29" s="21">
        <v>0</v>
      </c>
      <c r="AD29" s="1" t="str">
        <f t="shared" si="10"/>
        <v>ร</v>
      </c>
      <c r="AE29" s="46" t="s">
        <v>783</v>
      </c>
      <c r="AF29" s="46" t="s">
        <v>783</v>
      </c>
      <c r="AG29" s="9" t="s">
        <v>795</v>
      </c>
      <c r="AH29" s="46" t="s">
        <v>783</v>
      </c>
    </row>
    <row r="30" spans="1:34" ht="20.25" customHeight="1">
      <c r="A30" s="1">
        <v>26</v>
      </c>
      <c r="B30" s="1">
        <v>3611</v>
      </c>
      <c r="C30" s="3" t="s">
        <v>103</v>
      </c>
      <c r="D30" s="1" t="s">
        <v>171</v>
      </c>
      <c r="E30" s="21">
        <v>75</v>
      </c>
      <c r="F30" s="1" t="str">
        <f t="shared" si="11"/>
        <v>3.5</v>
      </c>
      <c r="G30" s="21">
        <v>54</v>
      </c>
      <c r="H30" s="1" t="str">
        <f t="shared" si="0"/>
        <v>1</v>
      </c>
      <c r="I30" s="21">
        <v>0</v>
      </c>
      <c r="J30" s="1" t="str">
        <f t="shared" si="1"/>
        <v>ร</v>
      </c>
      <c r="K30" s="21">
        <v>69</v>
      </c>
      <c r="L30" s="1" t="str">
        <f t="shared" si="2"/>
        <v>2.5</v>
      </c>
      <c r="M30" s="21">
        <v>70</v>
      </c>
      <c r="N30" s="1" t="str">
        <f t="shared" si="3"/>
        <v>3</v>
      </c>
      <c r="O30" s="21">
        <v>70</v>
      </c>
      <c r="P30" s="1" t="str">
        <f t="shared" si="4"/>
        <v>3</v>
      </c>
      <c r="Q30" s="21">
        <v>51</v>
      </c>
      <c r="R30" s="1" t="str">
        <f t="shared" si="5"/>
        <v>1</v>
      </c>
      <c r="S30" s="21">
        <v>72</v>
      </c>
      <c r="T30" s="1" t="str">
        <f t="shared" si="6"/>
        <v>3</v>
      </c>
      <c r="U30" s="21">
        <v>56</v>
      </c>
      <c r="V30" s="1" t="str">
        <f t="shared" si="7"/>
        <v>1.5</v>
      </c>
      <c r="W30" s="21">
        <v>0</v>
      </c>
      <c r="X30" s="1" t="str">
        <f t="shared" si="8"/>
        <v>ร</v>
      </c>
      <c r="Y30" s="61" t="e">
        <f t="shared" si="12"/>
        <v>#VALUE!</v>
      </c>
      <c r="Z30" s="1" t="s">
        <v>801</v>
      </c>
      <c r="AA30" s="21">
        <v>74</v>
      </c>
      <c r="AB30" s="1" t="str">
        <f t="shared" si="9"/>
        <v>3</v>
      </c>
      <c r="AC30" s="21">
        <v>79</v>
      </c>
      <c r="AD30" s="1" t="str">
        <f t="shared" si="10"/>
        <v>3.5</v>
      </c>
      <c r="AE30" s="46" t="s">
        <v>783</v>
      </c>
      <c r="AF30" s="46" t="s">
        <v>783</v>
      </c>
      <c r="AG30" s="9" t="s">
        <v>798</v>
      </c>
      <c r="AH30" s="46" t="s">
        <v>783</v>
      </c>
    </row>
    <row r="31" spans="1:34" ht="20.25" customHeight="1">
      <c r="A31" s="1">
        <v>27</v>
      </c>
      <c r="B31" s="1">
        <v>3612</v>
      </c>
      <c r="C31" s="3" t="s">
        <v>104</v>
      </c>
      <c r="D31" s="1" t="s">
        <v>172</v>
      </c>
      <c r="E31" s="21">
        <v>34</v>
      </c>
      <c r="F31" s="1" t="str">
        <f t="shared" si="11"/>
        <v>0</v>
      </c>
      <c r="G31" s="21">
        <v>55</v>
      </c>
      <c r="H31" s="1" t="str">
        <f t="shared" si="0"/>
        <v>1.5</v>
      </c>
      <c r="I31" s="21">
        <v>0</v>
      </c>
      <c r="J31" s="1" t="str">
        <f t="shared" si="1"/>
        <v>ร</v>
      </c>
      <c r="K31" s="21">
        <v>0</v>
      </c>
      <c r="L31" s="1" t="str">
        <f t="shared" si="2"/>
        <v>ร</v>
      </c>
      <c r="M31" s="21">
        <v>33</v>
      </c>
      <c r="N31" s="1" t="str">
        <f t="shared" si="3"/>
        <v>0</v>
      </c>
      <c r="O31" s="21">
        <v>0</v>
      </c>
      <c r="P31" s="1" t="str">
        <f t="shared" si="4"/>
        <v>ร</v>
      </c>
      <c r="Q31" s="21">
        <v>0</v>
      </c>
      <c r="R31" s="1" t="str">
        <f t="shared" si="5"/>
        <v>ร</v>
      </c>
      <c r="S31" s="21">
        <v>50</v>
      </c>
      <c r="T31" s="1" t="str">
        <f t="shared" si="6"/>
        <v>1</v>
      </c>
      <c r="U31" s="21">
        <v>22</v>
      </c>
      <c r="V31" s="1" t="str">
        <f t="shared" si="7"/>
        <v>0</v>
      </c>
      <c r="W31" s="21">
        <v>82</v>
      </c>
      <c r="X31" s="1" t="str">
        <f t="shared" si="8"/>
        <v>4</v>
      </c>
      <c r="Y31" s="61" t="e">
        <f t="shared" si="12"/>
        <v>#VALUE!</v>
      </c>
      <c r="Z31" s="1" t="s">
        <v>801</v>
      </c>
      <c r="AA31" s="21">
        <v>67</v>
      </c>
      <c r="AB31" s="1" t="str">
        <f t="shared" si="9"/>
        <v>2.5</v>
      </c>
      <c r="AC31" s="21">
        <v>0</v>
      </c>
      <c r="AD31" s="1" t="str">
        <f t="shared" si="10"/>
        <v>ร</v>
      </c>
      <c r="AE31" s="46" t="s">
        <v>783</v>
      </c>
      <c r="AF31" s="46" t="s">
        <v>783</v>
      </c>
      <c r="AG31" s="9" t="s">
        <v>87</v>
      </c>
      <c r="AH31" s="46" t="s">
        <v>783</v>
      </c>
    </row>
    <row r="32" spans="1:34" ht="20.25" customHeight="1">
      <c r="A32" s="1">
        <v>28</v>
      </c>
      <c r="B32" s="1">
        <v>3613</v>
      </c>
      <c r="C32" s="3" t="s">
        <v>105</v>
      </c>
      <c r="D32" s="4" t="s">
        <v>173</v>
      </c>
      <c r="E32" s="21">
        <v>81</v>
      </c>
      <c r="F32" s="1" t="str">
        <f t="shared" si="11"/>
        <v>4</v>
      </c>
      <c r="G32" s="21">
        <v>63</v>
      </c>
      <c r="H32" s="1" t="str">
        <f t="shared" si="0"/>
        <v>2</v>
      </c>
      <c r="I32" s="21">
        <v>65</v>
      </c>
      <c r="J32" s="1" t="str">
        <f t="shared" si="1"/>
        <v>2.5</v>
      </c>
      <c r="K32" s="21">
        <v>71</v>
      </c>
      <c r="L32" s="1" t="str">
        <f t="shared" si="2"/>
        <v>3</v>
      </c>
      <c r="M32" s="21">
        <v>65</v>
      </c>
      <c r="N32" s="1" t="str">
        <f t="shared" si="3"/>
        <v>2.5</v>
      </c>
      <c r="O32" s="21">
        <v>75</v>
      </c>
      <c r="P32" s="1" t="str">
        <f t="shared" si="4"/>
        <v>3.5</v>
      </c>
      <c r="Q32" s="21">
        <v>0</v>
      </c>
      <c r="R32" s="1" t="str">
        <f t="shared" si="5"/>
        <v>ร</v>
      </c>
      <c r="S32" s="21">
        <v>72</v>
      </c>
      <c r="T32" s="1" t="str">
        <f t="shared" si="6"/>
        <v>3</v>
      </c>
      <c r="U32" s="21">
        <v>55</v>
      </c>
      <c r="V32" s="1" t="str">
        <f t="shared" si="7"/>
        <v>1.5</v>
      </c>
      <c r="W32" s="21">
        <v>85</v>
      </c>
      <c r="X32" s="1" t="str">
        <f t="shared" si="8"/>
        <v>4</v>
      </c>
      <c r="Y32" s="61" t="e">
        <f t="shared" si="12"/>
        <v>#VALUE!</v>
      </c>
      <c r="Z32" s="1" t="s">
        <v>801</v>
      </c>
      <c r="AA32" s="21">
        <v>68</v>
      </c>
      <c r="AB32" s="1" t="str">
        <f t="shared" si="9"/>
        <v>2.5</v>
      </c>
      <c r="AC32" s="21">
        <v>76</v>
      </c>
      <c r="AD32" s="1" t="str">
        <f t="shared" si="10"/>
        <v>3.5</v>
      </c>
      <c r="AE32" s="46" t="s">
        <v>783</v>
      </c>
      <c r="AF32" s="46" t="s">
        <v>783</v>
      </c>
      <c r="AG32" s="9" t="s">
        <v>798</v>
      </c>
      <c r="AH32" s="46" t="s">
        <v>783</v>
      </c>
    </row>
    <row r="33" spans="1:34" ht="20.25" customHeight="1">
      <c r="A33" s="1">
        <v>29</v>
      </c>
      <c r="B33" s="1">
        <v>3614</v>
      </c>
      <c r="C33" s="3" t="s">
        <v>106</v>
      </c>
      <c r="D33" s="1" t="s">
        <v>172</v>
      </c>
      <c r="E33" s="21">
        <v>16</v>
      </c>
      <c r="F33" s="1" t="str">
        <f t="shared" si="11"/>
        <v>0</v>
      </c>
      <c r="G33" s="21">
        <v>52</v>
      </c>
      <c r="H33" s="1" t="str">
        <f t="shared" si="0"/>
        <v>1</v>
      </c>
      <c r="I33" s="21">
        <v>0</v>
      </c>
      <c r="J33" s="1" t="str">
        <f t="shared" si="1"/>
        <v>ร</v>
      </c>
      <c r="K33" s="21">
        <v>0</v>
      </c>
      <c r="L33" s="1" t="str">
        <f t="shared" si="2"/>
        <v>ร</v>
      </c>
      <c r="M33" s="21">
        <v>41</v>
      </c>
      <c r="N33" s="1" t="str">
        <f t="shared" si="3"/>
        <v>0</v>
      </c>
      <c r="O33" s="21">
        <v>0</v>
      </c>
      <c r="P33" s="1" t="str">
        <f t="shared" si="4"/>
        <v>ร</v>
      </c>
      <c r="Q33" s="21">
        <v>0</v>
      </c>
      <c r="R33" s="1" t="str">
        <f t="shared" si="5"/>
        <v>ร</v>
      </c>
      <c r="S33" s="21">
        <v>0</v>
      </c>
      <c r="T33" s="1" t="str">
        <f t="shared" si="6"/>
        <v>ร</v>
      </c>
      <c r="U33" s="21">
        <v>22</v>
      </c>
      <c r="V33" s="1" t="str">
        <f t="shared" si="7"/>
        <v>0</v>
      </c>
      <c r="W33" s="21">
        <v>82</v>
      </c>
      <c r="X33" s="1" t="str">
        <f t="shared" si="8"/>
        <v>4</v>
      </c>
      <c r="Y33" s="61" t="e">
        <f t="shared" si="12"/>
        <v>#VALUE!</v>
      </c>
      <c r="Z33" s="1" t="s">
        <v>801</v>
      </c>
      <c r="AA33" s="21">
        <v>69</v>
      </c>
      <c r="AB33" s="1" t="str">
        <f t="shared" si="9"/>
        <v>2.5</v>
      </c>
      <c r="AC33" s="21">
        <v>0</v>
      </c>
      <c r="AD33" s="1" t="str">
        <f t="shared" si="10"/>
        <v>ร</v>
      </c>
      <c r="AE33" s="46" t="s">
        <v>783</v>
      </c>
      <c r="AF33" s="46" t="s">
        <v>783</v>
      </c>
      <c r="AG33" s="9" t="s">
        <v>87</v>
      </c>
      <c r="AH33" s="46" t="s">
        <v>783</v>
      </c>
    </row>
    <row r="34" spans="1:34" ht="20.25" customHeight="1">
      <c r="A34" s="1">
        <v>30</v>
      </c>
      <c r="B34" s="1">
        <v>3616</v>
      </c>
      <c r="C34" s="3" t="s">
        <v>107</v>
      </c>
      <c r="D34" s="4" t="s">
        <v>172</v>
      </c>
      <c r="E34" s="21">
        <v>16</v>
      </c>
      <c r="F34" s="1" t="str">
        <f t="shared" si="11"/>
        <v>0</v>
      </c>
      <c r="G34" s="21">
        <v>50</v>
      </c>
      <c r="H34" s="1" t="str">
        <f t="shared" si="0"/>
        <v>1</v>
      </c>
      <c r="I34" s="21">
        <v>0</v>
      </c>
      <c r="J34" s="1" t="str">
        <f t="shared" si="1"/>
        <v>ร</v>
      </c>
      <c r="K34" s="21">
        <v>0</v>
      </c>
      <c r="L34" s="1" t="str">
        <f t="shared" si="2"/>
        <v>ร</v>
      </c>
      <c r="M34" s="21">
        <v>63</v>
      </c>
      <c r="N34" s="1" t="str">
        <f t="shared" si="3"/>
        <v>2</v>
      </c>
      <c r="O34" s="21">
        <v>0</v>
      </c>
      <c r="P34" s="1" t="str">
        <f t="shared" si="4"/>
        <v>ร</v>
      </c>
      <c r="Q34" s="21">
        <v>0</v>
      </c>
      <c r="R34" s="1" t="str">
        <f t="shared" si="5"/>
        <v>ร</v>
      </c>
      <c r="S34" s="21">
        <v>0</v>
      </c>
      <c r="T34" s="1" t="str">
        <f t="shared" si="6"/>
        <v>ร</v>
      </c>
      <c r="U34" s="21">
        <v>30</v>
      </c>
      <c r="V34" s="1" t="str">
        <f t="shared" si="7"/>
        <v>0</v>
      </c>
      <c r="W34" s="21">
        <v>82</v>
      </c>
      <c r="X34" s="1" t="str">
        <f t="shared" si="8"/>
        <v>4</v>
      </c>
      <c r="Y34" s="61" t="e">
        <f t="shared" si="12"/>
        <v>#VALUE!</v>
      </c>
      <c r="Z34" s="1" t="s">
        <v>801</v>
      </c>
      <c r="AA34" s="21">
        <v>65</v>
      </c>
      <c r="AB34" s="1" t="str">
        <f t="shared" si="9"/>
        <v>2.5</v>
      </c>
      <c r="AC34" s="21">
        <v>0</v>
      </c>
      <c r="AD34" s="1" t="str">
        <f t="shared" si="10"/>
        <v>ร</v>
      </c>
      <c r="AE34" s="46" t="s">
        <v>783</v>
      </c>
      <c r="AF34" s="46" t="s">
        <v>783</v>
      </c>
      <c r="AG34" s="9" t="s">
        <v>87</v>
      </c>
      <c r="AH34" s="46" t="s">
        <v>783</v>
      </c>
    </row>
    <row r="35" spans="1:34" ht="20.25" customHeight="1">
      <c r="A35" s="1">
        <v>31</v>
      </c>
      <c r="B35" s="1">
        <v>3618</v>
      </c>
      <c r="C35" s="3" t="s">
        <v>418</v>
      </c>
      <c r="D35" s="1" t="s">
        <v>173</v>
      </c>
      <c r="E35" s="21">
        <v>89</v>
      </c>
      <c r="F35" s="1" t="str">
        <f t="shared" si="11"/>
        <v>4</v>
      </c>
      <c r="G35" s="21">
        <v>61</v>
      </c>
      <c r="H35" s="1" t="str">
        <f t="shared" si="0"/>
        <v>2</v>
      </c>
      <c r="I35" s="21">
        <v>85</v>
      </c>
      <c r="J35" s="1" t="str">
        <f t="shared" si="1"/>
        <v>4</v>
      </c>
      <c r="K35" s="21">
        <v>73</v>
      </c>
      <c r="L35" s="1" t="str">
        <f t="shared" si="2"/>
        <v>3</v>
      </c>
      <c r="M35" s="21">
        <v>87</v>
      </c>
      <c r="N35" s="1" t="str">
        <f t="shared" si="3"/>
        <v>4</v>
      </c>
      <c r="O35" s="21">
        <v>86</v>
      </c>
      <c r="P35" s="1" t="str">
        <f t="shared" si="4"/>
        <v>4</v>
      </c>
      <c r="Q35" s="21">
        <v>86</v>
      </c>
      <c r="R35" s="1" t="str">
        <f t="shared" si="5"/>
        <v>4</v>
      </c>
      <c r="S35" s="21">
        <v>70</v>
      </c>
      <c r="T35" s="1" t="str">
        <f t="shared" si="6"/>
        <v>3</v>
      </c>
      <c r="U35" s="21">
        <v>78</v>
      </c>
      <c r="V35" s="1" t="str">
        <f t="shared" si="7"/>
        <v>3.5</v>
      </c>
      <c r="W35" s="21">
        <v>85</v>
      </c>
      <c r="X35" s="1" t="str">
        <f t="shared" si="8"/>
        <v>4</v>
      </c>
      <c r="Y35" s="61">
        <f t="shared" si="12"/>
        <v>3.7037037037037037</v>
      </c>
      <c r="Z35" s="1" t="s">
        <v>801</v>
      </c>
      <c r="AA35" s="21">
        <v>66</v>
      </c>
      <c r="AB35" s="1" t="str">
        <f t="shared" si="9"/>
        <v>2.5</v>
      </c>
      <c r="AC35" s="21">
        <v>86</v>
      </c>
      <c r="AD35" s="1" t="str">
        <f t="shared" si="10"/>
        <v>4</v>
      </c>
      <c r="AE35" s="46" t="s">
        <v>783</v>
      </c>
      <c r="AF35" s="46" t="s">
        <v>783</v>
      </c>
      <c r="AG35" s="9" t="s">
        <v>791</v>
      </c>
      <c r="AH35" s="46" t="s">
        <v>783</v>
      </c>
    </row>
    <row r="36" spans="1:34" ht="20.25" customHeight="1">
      <c r="A36" s="1">
        <v>32</v>
      </c>
      <c r="B36" s="1">
        <v>3619</v>
      </c>
      <c r="C36" s="3" t="s">
        <v>108</v>
      </c>
      <c r="D36" s="1" t="s">
        <v>774</v>
      </c>
      <c r="E36" s="21">
        <v>20</v>
      </c>
      <c r="F36" s="1" t="str">
        <f t="shared" si="11"/>
        <v>0</v>
      </c>
      <c r="G36" s="21">
        <v>54</v>
      </c>
      <c r="H36" s="1" t="str">
        <f t="shared" si="0"/>
        <v>1</v>
      </c>
      <c r="I36" s="21">
        <v>51</v>
      </c>
      <c r="J36" s="1" t="str">
        <f t="shared" si="1"/>
        <v>1</v>
      </c>
      <c r="K36" s="21">
        <v>0</v>
      </c>
      <c r="L36" s="1" t="str">
        <f t="shared" si="2"/>
        <v>ร</v>
      </c>
      <c r="M36" s="21">
        <v>63</v>
      </c>
      <c r="N36" s="1" t="str">
        <f t="shared" si="3"/>
        <v>2</v>
      </c>
      <c r="O36" s="21">
        <v>60</v>
      </c>
      <c r="P36" s="1" t="str">
        <f t="shared" si="4"/>
        <v>2</v>
      </c>
      <c r="Q36" s="21">
        <v>81</v>
      </c>
      <c r="R36" s="1" t="str">
        <f t="shared" si="5"/>
        <v>4</v>
      </c>
      <c r="S36" s="21">
        <v>69</v>
      </c>
      <c r="T36" s="1" t="str">
        <f t="shared" si="6"/>
        <v>2.5</v>
      </c>
      <c r="U36" s="21">
        <v>67</v>
      </c>
      <c r="V36" s="1" t="str">
        <f t="shared" si="7"/>
        <v>2.5</v>
      </c>
      <c r="W36" s="21">
        <v>0</v>
      </c>
      <c r="X36" s="1" t="str">
        <f t="shared" si="8"/>
        <v>ร</v>
      </c>
      <c r="Y36" s="61" t="e">
        <f t="shared" si="12"/>
        <v>#VALUE!</v>
      </c>
      <c r="Z36" s="1" t="s">
        <v>801</v>
      </c>
      <c r="AA36" s="21">
        <v>56</v>
      </c>
      <c r="AB36" s="1" t="str">
        <f t="shared" si="9"/>
        <v>1.5</v>
      </c>
      <c r="AC36" s="21">
        <v>78</v>
      </c>
      <c r="AD36" s="1" t="str">
        <f t="shared" si="10"/>
        <v>3.5</v>
      </c>
      <c r="AE36" s="46" t="s">
        <v>783</v>
      </c>
      <c r="AF36" s="46" t="s">
        <v>783</v>
      </c>
      <c r="AG36" s="9" t="s">
        <v>790</v>
      </c>
      <c r="AH36" s="46" t="s">
        <v>783</v>
      </c>
    </row>
    <row r="37" spans="1:34" ht="20.25" customHeight="1">
      <c r="A37" s="1">
        <v>33</v>
      </c>
      <c r="B37" s="1">
        <v>3620</v>
      </c>
      <c r="C37" s="2" t="s">
        <v>109</v>
      </c>
      <c r="D37" s="4" t="s">
        <v>176</v>
      </c>
      <c r="E37" s="21">
        <v>32</v>
      </c>
      <c r="F37" s="1" t="str">
        <f t="shared" si="11"/>
        <v>0</v>
      </c>
      <c r="G37" s="21">
        <v>17</v>
      </c>
      <c r="H37" s="1" t="str">
        <f t="shared" si="0"/>
        <v>0</v>
      </c>
      <c r="I37" s="21">
        <v>0</v>
      </c>
      <c r="J37" s="1" t="str">
        <f t="shared" si="1"/>
        <v>ร</v>
      </c>
      <c r="K37" s="21">
        <v>0</v>
      </c>
      <c r="L37" s="1" t="str">
        <f t="shared" si="2"/>
        <v>ร</v>
      </c>
      <c r="M37" s="21">
        <v>36</v>
      </c>
      <c r="N37" s="1" t="str">
        <f t="shared" si="3"/>
        <v>0</v>
      </c>
      <c r="O37" s="21">
        <v>0</v>
      </c>
      <c r="P37" s="1" t="str">
        <f t="shared" si="4"/>
        <v>ร</v>
      </c>
      <c r="Q37" s="21">
        <v>0</v>
      </c>
      <c r="R37" s="1" t="str">
        <f t="shared" si="5"/>
        <v>ร</v>
      </c>
      <c r="S37" s="21">
        <v>0</v>
      </c>
      <c r="T37" s="1" t="str">
        <f t="shared" si="6"/>
        <v>ร</v>
      </c>
      <c r="U37" s="21">
        <v>13</v>
      </c>
      <c r="V37" s="1" t="str">
        <f t="shared" si="7"/>
        <v>0</v>
      </c>
      <c r="W37" s="21">
        <v>0</v>
      </c>
      <c r="X37" s="1" t="str">
        <f t="shared" si="8"/>
        <v>ร</v>
      </c>
      <c r="Y37" s="61" t="e">
        <f t="shared" si="12"/>
        <v>#VALUE!</v>
      </c>
      <c r="Z37" s="1" t="s">
        <v>801</v>
      </c>
      <c r="AA37" s="21">
        <v>57</v>
      </c>
      <c r="AB37" s="1" t="str">
        <f t="shared" si="9"/>
        <v>1.5</v>
      </c>
      <c r="AC37" s="21">
        <v>0</v>
      </c>
      <c r="AD37" s="1" t="str">
        <f t="shared" si="10"/>
        <v>ร</v>
      </c>
      <c r="AE37" s="46" t="s">
        <v>783</v>
      </c>
      <c r="AF37" s="46" t="s">
        <v>783</v>
      </c>
      <c r="AG37" s="9" t="s">
        <v>795</v>
      </c>
      <c r="AH37" s="46" t="s">
        <v>783</v>
      </c>
    </row>
    <row r="38" spans="1:34" ht="20.25" customHeight="1">
      <c r="A38" s="1">
        <v>34</v>
      </c>
      <c r="B38" s="1">
        <v>3621</v>
      </c>
      <c r="C38" s="2" t="s">
        <v>110</v>
      </c>
      <c r="D38" s="4" t="s">
        <v>176</v>
      </c>
      <c r="E38" s="21">
        <v>92</v>
      </c>
      <c r="F38" s="1" t="str">
        <f t="shared" si="11"/>
        <v>4</v>
      </c>
      <c r="G38" s="21">
        <v>57</v>
      </c>
      <c r="H38" s="1" t="str">
        <f t="shared" si="0"/>
        <v>1.5</v>
      </c>
      <c r="I38" s="21">
        <v>83</v>
      </c>
      <c r="J38" s="1" t="str">
        <f t="shared" si="1"/>
        <v>4</v>
      </c>
      <c r="K38" s="21">
        <v>77</v>
      </c>
      <c r="L38" s="1" t="str">
        <f t="shared" si="2"/>
        <v>3.5</v>
      </c>
      <c r="M38" s="21">
        <v>69</v>
      </c>
      <c r="N38" s="1" t="str">
        <f t="shared" si="3"/>
        <v>2.5</v>
      </c>
      <c r="O38" s="21">
        <v>84</v>
      </c>
      <c r="P38" s="1" t="str">
        <f t="shared" si="4"/>
        <v>4</v>
      </c>
      <c r="Q38" s="21">
        <v>86</v>
      </c>
      <c r="R38" s="1" t="str">
        <f t="shared" si="5"/>
        <v>4</v>
      </c>
      <c r="S38" s="21">
        <v>80</v>
      </c>
      <c r="T38" s="1" t="str">
        <f t="shared" si="6"/>
        <v>4</v>
      </c>
      <c r="U38" s="21">
        <v>78</v>
      </c>
      <c r="V38" s="1" t="str">
        <f t="shared" si="7"/>
        <v>3.5</v>
      </c>
      <c r="W38" s="21">
        <v>85</v>
      </c>
      <c r="X38" s="1" t="str">
        <f t="shared" si="8"/>
        <v>4</v>
      </c>
      <c r="Y38" s="61">
        <f t="shared" si="12"/>
        <v>3.685185185185185</v>
      </c>
      <c r="Z38" s="1" t="s">
        <v>801</v>
      </c>
      <c r="AA38" s="21">
        <v>59</v>
      </c>
      <c r="AB38" s="1" t="str">
        <f t="shared" si="9"/>
        <v>1.5</v>
      </c>
      <c r="AC38" s="21">
        <v>84</v>
      </c>
      <c r="AD38" s="1" t="str">
        <f t="shared" si="10"/>
        <v>4</v>
      </c>
      <c r="AE38" s="46" t="s">
        <v>783</v>
      </c>
      <c r="AF38" s="46" t="s">
        <v>783</v>
      </c>
      <c r="AG38" s="9" t="s">
        <v>791</v>
      </c>
      <c r="AH38" s="46" t="s">
        <v>783</v>
      </c>
    </row>
    <row r="39" spans="1:34" ht="20.25" customHeight="1">
      <c r="A39" s="1">
        <v>35</v>
      </c>
      <c r="B39" s="1">
        <v>3623</v>
      </c>
      <c r="C39" s="3" t="s">
        <v>111</v>
      </c>
      <c r="D39" s="4" t="s">
        <v>774</v>
      </c>
      <c r="E39" s="21">
        <v>5</v>
      </c>
      <c r="F39" s="1" t="str">
        <f t="shared" si="11"/>
        <v>0</v>
      </c>
      <c r="G39" s="21">
        <v>37</v>
      </c>
      <c r="H39" s="1" t="str">
        <f t="shared" si="0"/>
        <v>0</v>
      </c>
      <c r="I39" s="21">
        <v>0</v>
      </c>
      <c r="J39" s="1" t="str">
        <f t="shared" si="1"/>
        <v>ร</v>
      </c>
      <c r="K39" s="21">
        <v>0</v>
      </c>
      <c r="L39" s="1" t="str">
        <f t="shared" si="2"/>
        <v>ร</v>
      </c>
      <c r="M39" s="21">
        <v>21</v>
      </c>
      <c r="N39" s="1" t="str">
        <f t="shared" si="3"/>
        <v>0</v>
      </c>
      <c r="O39" s="21">
        <v>0</v>
      </c>
      <c r="P39" s="1" t="str">
        <f t="shared" si="4"/>
        <v>ร</v>
      </c>
      <c r="Q39" s="21">
        <v>0</v>
      </c>
      <c r="R39" s="1" t="str">
        <f t="shared" si="5"/>
        <v>ร</v>
      </c>
      <c r="S39" s="21">
        <v>0</v>
      </c>
      <c r="T39" s="1" t="str">
        <f t="shared" si="6"/>
        <v>ร</v>
      </c>
      <c r="U39" s="21">
        <v>17</v>
      </c>
      <c r="V39" s="1" t="str">
        <f t="shared" si="7"/>
        <v>0</v>
      </c>
      <c r="W39" s="21">
        <v>0</v>
      </c>
      <c r="X39" s="1" t="str">
        <f t="shared" si="8"/>
        <v>ร</v>
      </c>
      <c r="Y39" s="61" t="e">
        <f t="shared" si="12"/>
        <v>#VALUE!</v>
      </c>
      <c r="Z39" s="1" t="s">
        <v>801</v>
      </c>
      <c r="AA39" s="21">
        <v>59</v>
      </c>
      <c r="AB39" s="1" t="str">
        <f t="shared" si="9"/>
        <v>1.5</v>
      </c>
      <c r="AC39" s="21">
        <v>0</v>
      </c>
      <c r="AD39" s="1" t="str">
        <f t="shared" si="10"/>
        <v>ร</v>
      </c>
      <c r="AE39" s="46" t="s">
        <v>783</v>
      </c>
      <c r="AF39" s="46" t="s">
        <v>783</v>
      </c>
      <c r="AG39" s="9" t="s">
        <v>793</v>
      </c>
      <c r="AH39" s="46" t="s">
        <v>783</v>
      </c>
    </row>
    <row r="40" spans="1:34" ht="20.25" customHeight="1">
      <c r="A40" s="1">
        <v>36</v>
      </c>
      <c r="B40" s="1">
        <v>3624</v>
      </c>
      <c r="C40" s="3" t="s">
        <v>112</v>
      </c>
      <c r="D40" s="4" t="s">
        <v>774</v>
      </c>
      <c r="E40" s="21">
        <v>36</v>
      </c>
      <c r="F40" s="1" t="str">
        <f t="shared" si="11"/>
        <v>0</v>
      </c>
      <c r="G40" s="21">
        <v>50</v>
      </c>
      <c r="H40" s="1" t="str">
        <f t="shared" si="0"/>
        <v>1</v>
      </c>
      <c r="I40" s="21">
        <v>0</v>
      </c>
      <c r="J40" s="1" t="str">
        <f t="shared" si="1"/>
        <v>ร</v>
      </c>
      <c r="K40" s="21">
        <v>0</v>
      </c>
      <c r="L40" s="1" t="str">
        <f t="shared" si="2"/>
        <v>ร</v>
      </c>
      <c r="M40" s="21">
        <v>39</v>
      </c>
      <c r="N40" s="1" t="str">
        <f t="shared" si="3"/>
        <v>0</v>
      </c>
      <c r="O40" s="21">
        <v>0</v>
      </c>
      <c r="P40" s="1" t="str">
        <f t="shared" si="4"/>
        <v>ร</v>
      </c>
      <c r="Q40" s="21">
        <v>0</v>
      </c>
      <c r="R40" s="1" t="str">
        <f t="shared" si="5"/>
        <v>ร</v>
      </c>
      <c r="S40" s="21">
        <v>0</v>
      </c>
      <c r="T40" s="1" t="str">
        <f t="shared" si="6"/>
        <v>ร</v>
      </c>
      <c r="U40" s="21">
        <v>28</v>
      </c>
      <c r="V40" s="1" t="str">
        <f t="shared" si="7"/>
        <v>0</v>
      </c>
      <c r="W40" s="21">
        <v>0</v>
      </c>
      <c r="X40" s="1" t="str">
        <f t="shared" si="8"/>
        <v>ร</v>
      </c>
      <c r="Y40" s="61" t="e">
        <f t="shared" si="12"/>
        <v>#VALUE!</v>
      </c>
      <c r="Z40" s="1" t="s">
        <v>801</v>
      </c>
      <c r="AA40" s="21">
        <v>60</v>
      </c>
      <c r="AB40" s="1" t="str">
        <f t="shared" si="9"/>
        <v>2</v>
      </c>
      <c r="AC40" s="21">
        <v>0</v>
      </c>
      <c r="AD40" s="1" t="str">
        <f t="shared" si="10"/>
        <v>ร</v>
      </c>
      <c r="AE40" s="46" t="s">
        <v>783</v>
      </c>
      <c r="AF40" s="46" t="s">
        <v>783</v>
      </c>
      <c r="AG40" s="9" t="s">
        <v>87</v>
      </c>
      <c r="AH40" s="46" t="s">
        <v>783</v>
      </c>
    </row>
    <row r="41" spans="1:34" ht="20.25" customHeight="1">
      <c r="A41" s="1">
        <v>37</v>
      </c>
      <c r="B41" s="1">
        <v>3625</v>
      </c>
      <c r="C41" s="3" t="s">
        <v>113</v>
      </c>
      <c r="D41" s="4" t="s">
        <v>171</v>
      </c>
      <c r="E41" s="21">
        <v>42</v>
      </c>
      <c r="F41" s="1" t="str">
        <f t="shared" si="11"/>
        <v>0</v>
      </c>
      <c r="G41" s="21">
        <v>51</v>
      </c>
      <c r="H41" s="1" t="str">
        <f t="shared" si="0"/>
        <v>1</v>
      </c>
      <c r="I41" s="21">
        <v>57</v>
      </c>
      <c r="J41" s="1" t="str">
        <f t="shared" si="1"/>
        <v>1.5</v>
      </c>
      <c r="K41" s="21">
        <v>69</v>
      </c>
      <c r="L41" s="1" t="str">
        <f t="shared" si="2"/>
        <v>2.5</v>
      </c>
      <c r="M41" s="21">
        <v>72</v>
      </c>
      <c r="N41" s="1" t="str">
        <f t="shared" si="3"/>
        <v>3</v>
      </c>
      <c r="O41" s="21">
        <v>76</v>
      </c>
      <c r="P41" s="1" t="str">
        <f t="shared" si="4"/>
        <v>3.5</v>
      </c>
      <c r="Q41" s="21">
        <v>77</v>
      </c>
      <c r="R41" s="1" t="str">
        <f t="shared" si="5"/>
        <v>3.5</v>
      </c>
      <c r="S41" s="21">
        <v>76</v>
      </c>
      <c r="T41" s="1" t="str">
        <f t="shared" si="6"/>
        <v>3.5</v>
      </c>
      <c r="U41" s="21">
        <v>71</v>
      </c>
      <c r="V41" s="1" t="str">
        <f t="shared" si="7"/>
        <v>3</v>
      </c>
      <c r="W41" s="21">
        <v>75</v>
      </c>
      <c r="X41" s="1" t="str">
        <f t="shared" si="8"/>
        <v>3.5</v>
      </c>
      <c r="Y41" s="61">
        <f t="shared" si="12"/>
        <v>2.6481481481481484</v>
      </c>
      <c r="Z41" s="1" t="s">
        <v>801</v>
      </c>
      <c r="AA41" s="21">
        <v>61</v>
      </c>
      <c r="AB41" s="1" t="str">
        <f t="shared" si="9"/>
        <v>2</v>
      </c>
      <c r="AC41" s="21">
        <v>78</v>
      </c>
      <c r="AD41" s="1" t="str">
        <f t="shared" si="10"/>
        <v>3.5</v>
      </c>
      <c r="AE41" s="46" t="s">
        <v>783</v>
      </c>
      <c r="AF41" s="46" t="s">
        <v>783</v>
      </c>
      <c r="AG41" s="9" t="s">
        <v>798</v>
      </c>
      <c r="AH41" s="46" t="s">
        <v>783</v>
      </c>
    </row>
    <row r="42" spans="1:34" ht="20.25" customHeight="1">
      <c r="A42" s="1">
        <v>38</v>
      </c>
      <c r="B42" s="1">
        <v>3626</v>
      </c>
      <c r="C42" s="2" t="s">
        <v>114</v>
      </c>
      <c r="D42" s="4" t="s">
        <v>176</v>
      </c>
      <c r="E42" s="21">
        <v>90</v>
      </c>
      <c r="F42" s="1" t="str">
        <f t="shared" si="11"/>
        <v>4</v>
      </c>
      <c r="G42" s="21">
        <v>67</v>
      </c>
      <c r="H42" s="1" t="str">
        <f t="shared" si="0"/>
        <v>2.5</v>
      </c>
      <c r="I42" s="21">
        <v>87</v>
      </c>
      <c r="J42" s="1" t="str">
        <f t="shared" si="1"/>
        <v>4</v>
      </c>
      <c r="K42" s="21">
        <v>79</v>
      </c>
      <c r="L42" s="1" t="str">
        <f t="shared" si="2"/>
        <v>3.5</v>
      </c>
      <c r="M42" s="21">
        <v>86</v>
      </c>
      <c r="N42" s="1" t="str">
        <f t="shared" si="3"/>
        <v>4</v>
      </c>
      <c r="O42" s="21">
        <v>80</v>
      </c>
      <c r="P42" s="1" t="str">
        <f t="shared" si="4"/>
        <v>4</v>
      </c>
      <c r="Q42" s="21">
        <v>86</v>
      </c>
      <c r="R42" s="1" t="str">
        <f t="shared" si="5"/>
        <v>4</v>
      </c>
      <c r="S42" s="21">
        <v>75</v>
      </c>
      <c r="T42" s="1" t="str">
        <f t="shared" si="6"/>
        <v>3.5</v>
      </c>
      <c r="U42" s="21">
        <v>83</v>
      </c>
      <c r="V42" s="1" t="str">
        <f t="shared" si="7"/>
        <v>4</v>
      </c>
      <c r="W42" s="21">
        <v>82</v>
      </c>
      <c r="X42" s="1" t="str">
        <f t="shared" si="8"/>
        <v>4</v>
      </c>
      <c r="Y42" s="61">
        <f t="shared" si="12"/>
        <v>3.8333333333333335</v>
      </c>
      <c r="Z42" s="1" t="s">
        <v>801</v>
      </c>
      <c r="AA42" s="21">
        <v>60</v>
      </c>
      <c r="AB42" s="1" t="str">
        <f t="shared" si="9"/>
        <v>2</v>
      </c>
      <c r="AC42" s="21">
        <v>82</v>
      </c>
      <c r="AD42" s="1" t="str">
        <f t="shared" si="10"/>
        <v>4</v>
      </c>
      <c r="AE42" s="46" t="s">
        <v>783</v>
      </c>
      <c r="AF42" s="46" t="s">
        <v>783</v>
      </c>
      <c r="AG42" s="9" t="s">
        <v>791</v>
      </c>
      <c r="AH42" s="46" t="s">
        <v>783</v>
      </c>
    </row>
    <row r="43" spans="1:34" ht="20.25" customHeight="1">
      <c r="A43" s="1">
        <v>39</v>
      </c>
      <c r="B43" s="1">
        <v>3627</v>
      </c>
      <c r="C43" s="2" t="s">
        <v>115</v>
      </c>
      <c r="D43" s="4" t="s">
        <v>172</v>
      </c>
      <c r="E43" s="21">
        <v>92</v>
      </c>
      <c r="F43" s="1" t="str">
        <f t="shared" si="11"/>
        <v>4</v>
      </c>
      <c r="G43" s="21">
        <v>52</v>
      </c>
      <c r="H43" s="1" t="str">
        <f t="shared" si="0"/>
        <v>1</v>
      </c>
      <c r="I43" s="21">
        <v>81</v>
      </c>
      <c r="J43" s="1" t="str">
        <f t="shared" si="1"/>
        <v>4</v>
      </c>
      <c r="K43" s="21">
        <v>76</v>
      </c>
      <c r="L43" s="1" t="str">
        <f t="shared" si="2"/>
        <v>3.5</v>
      </c>
      <c r="M43" s="21">
        <v>76</v>
      </c>
      <c r="N43" s="1" t="str">
        <f t="shared" si="3"/>
        <v>3.5</v>
      </c>
      <c r="O43" s="21">
        <v>77</v>
      </c>
      <c r="P43" s="1" t="str">
        <f t="shared" si="4"/>
        <v>3.5</v>
      </c>
      <c r="Q43" s="21">
        <v>86</v>
      </c>
      <c r="R43" s="1" t="str">
        <f t="shared" si="5"/>
        <v>4</v>
      </c>
      <c r="S43" s="21">
        <v>80</v>
      </c>
      <c r="T43" s="1" t="str">
        <f t="shared" si="6"/>
        <v>4</v>
      </c>
      <c r="U43" s="21">
        <v>77</v>
      </c>
      <c r="V43" s="1" t="str">
        <f t="shared" si="7"/>
        <v>3.5</v>
      </c>
      <c r="W43" s="21">
        <v>85</v>
      </c>
      <c r="X43" s="1" t="str">
        <f t="shared" si="8"/>
        <v>4</v>
      </c>
      <c r="Y43" s="61">
        <f t="shared" si="12"/>
        <v>3.6666666666666665</v>
      </c>
      <c r="Z43" s="1" t="s">
        <v>801</v>
      </c>
      <c r="AA43" s="21">
        <v>65</v>
      </c>
      <c r="AB43" s="1" t="str">
        <f t="shared" si="9"/>
        <v>2.5</v>
      </c>
      <c r="AC43" s="21">
        <v>76</v>
      </c>
      <c r="AD43" s="1" t="str">
        <f t="shared" si="10"/>
        <v>3.5</v>
      </c>
      <c r="AE43" s="46" t="s">
        <v>783</v>
      </c>
      <c r="AF43" s="46" t="s">
        <v>783</v>
      </c>
      <c r="AG43" s="9" t="s">
        <v>791</v>
      </c>
      <c r="AH43" s="46" t="s">
        <v>783</v>
      </c>
    </row>
    <row r="44" spans="1:34" ht="20.25" customHeight="1">
      <c r="A44" s="1">
        <v>40</v>
      </c>
      <c r="B44" s="1">
        <v>3628</v>
      </c>
      <c r="C44" s="2" t="s">
        <v>116</v>
      </c>
      <c r="D44" s="4" t="s">
        <v>774</v>
      </c>
      <c r="E44" s="21">
        <v>44</v>
      </c>
      <c r="F44" s="1" t="str">
        <f t="shared" si="11"/>
        <v>0</v>
      </c>
      <c r="G44" s="21">
        <v>50</v>
      </c>
      <c r="H44" s="1" t="str">
        <f>IF(G44&gt;=80,"4",IF(G44&gt;=75,"3.5",IF(G44&gt;=70,"3",IF(G44&gt;=65,"2.5",IF(G44&gt;=60,"2",IF(G44&gt;=55,"1.5",IF(G44&gt;=50,"1",IF(G44&gt;=1,"0","ร"))))))))</f>
        <v>1</v>
      </c>
      <c r="I44" s="21">
        <v>58</v>
      </c>
      <c r="J44" s="1" t="str">
        <f t="shared" si="1"/>
        <v>1.5</v>
      </c>
      <c r="K44" s="21">
        <v>65</v>
      </c>
      <c r="L44" s="1" t="str">
        <f>IF(K44&gt;=80,"4",IF(K44&gt;=75,"3.5",IF(K44&gt;=70,"3",IF(K44&gt;=65,"2.5",IF(K44&gt;=60,"2",IF(K44&gt;=55,"1.5",IF(K44&gt;=50,"1",IF(K44&gt;=1,"0","ร"))))))))</f>
        <v>2.5</v>
      </c>
      <c r="M44" s="21">
        <v>30</v>
      </c>
      <c r="N44" s="1" t="str">
        <f t="shared" si="3"/>
        <v>0</v>
      </c>
      <c r="O44" s="21">
        <v>71</v>
      </c>
      <c r="P44" s="1" t="str">
        <f>IF(O44&gt;=80,"4",IF(O44&gt;=75,"3.5",IF(O44&gt;=70,"3",IF(O44&gt;=65,"2.5",IF(O44&gt;=60,"2",IF(O44&gt;=55,"1.5",IF(O44&gt;=50,"1",IF(O44&gt;=1,"0","ร"))))))))</f>
        <v>3</v>
      </c>
      <c r="Q44" s="21">
        <v>0</v>
      </c>
      <c r="R44" s="1" t="str">
        <f t="shared" si="5"/>
        <v>ร</v>
      </c>
      <c r="S44" s="21">
        <v>70</v>
      </c>
      <c r="T44" s="1" t="str">
        <f>IF(S44&gt;=80,"4",IF(S44&gt;=75,"3.5",IF(S44&gt;=70,"3",IF(S44&gt;=65,"2.5",IF(S44&gt;=60,"2",IF(S44&gt;=55,"1.5",IF(S44&gt;=50,"1",IF(S44&gt;=1,"0","ร"))))))))</f>
        <v>3</v>
      </c>
      <c r="U44" s="21">
        <v>37</v>
      </c>
      <c r="V44" s="1" t="str">
        <f t="shared" si="7"/>
        <v>0</v>
      </c>
      <c r="W44" s="21">
        <v>0</v>
      </c>
      <c r="X44" s="1" t="str">
        <f>IF(W44&gt;=80,"4",IF(W44&gt;=75,"3.5",IF(W44&gt;=70,"3",IF(W44&gt;=65,"2.5",IF(W44&gt;=60,"2",IF(W44&gt;=55,"1.5",IF(W44&gt;=50,"1",IF(W44&gt;=1,"0","ร"))))))))</f>
        <v>ร</v>
      </c>
      <c r="Y44" s="61" t="e">
        <f t="shared" si="12"/>
        <v>#VALUE!</v>
      </c>
      <c r="Z44" s="1" t="s">
        <v>801</v>
      </c>
      <c r="AA44" s="21">
        <v>61</v>
      </c>
      <c r="AB44" s="1" t="str">
        <f>IF(AA44&gt;=80,"4",IF(AA44&gt;=75,"3.5",IF(AA44&gt;=70,"3",IF(AA44&gt;=65,"2.5",IF(AA44&gt;=60,"2",IF(AA44&gt;=55,"1.5",IF(AA44&gt;=50,"1",IF(AA44&gt;=1,"0","ร"))))))))</f>
        <v>2</v>
      </c>
      <c r="AC44" s="21">
        <v>75</v>
      </c>
      <c r="AD44" s="1" t="str">
        <f>IF(AC44&gt;=80,"4",IF(AC44&gt;=75,"3.5",IF(AC44&gt;=70,"3",IF(AC44&gt;=65,"2.5",IF(AC44&gt;=60,"2",IF(AC44&gt;=55,"1.5",IF(AC44&gt;=50,"1",IF(AC44&gt;=1,"0","ร"))))))))</f>
        <v>3.5</v>
      </c>
      <c r="AE44" s="46" t="s">
        <v>783</v>
      </c>
      <c r="AF44" s="46" t="s">
        <v>783</v>
      </c>
      <c r="AG44" s="9" t="s">
        <v>798</v>
      </c>
      <c r="AH44" s="46" t="s">
        <v>783</v>
      </c>
    </row>
    <row r="45" spans="1:4" ht="20.25" customHeight="1">
      <c r="A45" s="70"/>
      <c r="B45" s="70"/>
      <c r="C45" s="24"/>
      <c r="D45" s="70"/>
    </row>
    <row r="46" spans="1:4" ht="20.25" customHeight="1">
      <c r="A46" s="70"/>
      <c r="B46" s="70"/>
      <c r="C46" s="24"/>
      <c r="D46" s="70"/>
    </row>
    <row r="47" spans="1:4" ht="20.25" customHeight="1">
      <c r="A47" s="29" t="s">
        <v>76</v>
      </c>
      <c r="C47" s="14" t="s">
        <v>625</v>
      </c>
      <c r="D47" s="25" t="s">
        <v>626</v>
      </c>
    </row>
    <row r="48" ht="20.25" customHeight="1">
      <c r="D48" s="25" t="s">
        <v>627</v>
      </c>
    </row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spans="2:30" ht="20.25" customHeight="1">
      <c r="B56" s="90" t="s">
        <v>518</v>
      </c>
      <c r="C56" s="90"/>
      <c r="D56" s="1">
        <v>4</v>
      </c>
      <c r="F56" s="62">
        <f>COUNTIF(F5:F44,"4")</f>
        <v>18</v>
      </c>
      <c r="G56" s="26"/>
      <c r="H56" s="62">
        <f>COUNTIF(H5:H44,"4")</f>
        <v>0</v>
      </c>
      <c r="I56" s="26"/>
      <c r="J56" s="62">
        <f>COUNTIF(J5:J44,"4")</f>
        <v>7</v>
      </c>
      <c r="K56" s="26"/>
      <c r="L56" s="62">
        <f>COUNTIF(L5:L44,"4")</f>
        <v>2</v>
      </c>
      <c r="M56" s="26"/>
      <c r="N56" s="62">
        <f>COUNTIF(N5:N44,"4")</f>
        <v>6</v>
      </c>
      <c r="O56" s="26"/>
      <c r="P56" s="62">
        <f>COUNTIF(P5:P44,"4")</f>
        <v>13</v>
      </c>
      <c r="Q56" s="26"/>
      <c r="R56" s="62">
        <f>COUNTIF(R5:R44,"4")</f>
        <v>16</v>
      </c>
      <c r="S56" s="26"/>
      <c r="T56" s="62">
        <f>COUNTIF(T5:T44,"4")</f>
        <v>9</v>
      </c>
      <c r="U56" s="26"/>
      <c r="V56" s="62">
        <f>COUNTIF(V5:V44,"4")</f>
        <v>7</v>
      </c>
      <c r="W56" s="26"/>
      <c r="X56" s="62">
        <f>COUNTIF(X5:X44,"4")</f>
        <v>18</v>
      </c>
      <c r="Y56" s="53"/>
      <c r="AA56" s="26"/>
      <c r="AB56" s="62">
        <f>COUNTIF(AB5:AB44,"4")</f>
        <v>6</v>
      </c>
      <c r="AC56" s="26"/>
      <c r="AD56" s="62">
        <f>COUNTIF(AD5:AD44,"4")</f>
        <v>10</v>
      </c>
    </row>
    <row r="57" spans="3:30" ht="20.25" customHeight="1">
      <c r="C57" s="25"/>
      <c r="D57" s="1">
        <v>3.5</v>
      </c>
      <c r="F57" s="62">
        <f>COUNTIF(F5:F44,"3.5")</f>
        <v>4</v>
      </c>
      <c r="G57" s="26"/>
      <c r="H57" s="62">
        <f>COUNTIF(H5:H44,"3.5")</f>
        <v>0</v>
      </c>
      <c r="I57" s="26"/>
      <c r="J57" s="62">
        <f>COUNTIF(J5:J44,"3.5")</f>
        <v>4</v>
      </c>
      <c r="K57" s="26"/>
      <c r="L57" s="62">
        <f>COUNTIF(L5:L44,"3.5")</f>
        <v>13</v>
      </c>
      <c r="M57" s="26"/>
      <c r="N57" s="62">
        <f>COUNTIF(N5:N44,"3.5")</f>
        <v>4</v>
      </c>
      <c r="O57" s="26"/>
      <c r="P57" s="62">
        <f>COUNTIF(P5:P44,"3.5")</f>
        <v>9</v>
      </c>
      <c r="Q57" s="26"/>
      <c r="R57" s="62">
        <f>COUNTIF(R5:R44,"3.5")</f>
        <v>2</v>
      </c>
      <c r="S57" s="26"/>
      <c r="T57" s="62">
        <f>COUNTIF(T5:T44,"3.5")</f>
        <v>7</v>
      </c>
      <c r="U57" s="26"/>
      <c r="V57" s="62">
        <f>COUNTIF(V5:V44,"3.5")</f>
        <v>5</v>
      </c>
      <c r="W57" s="26"/>
      <c r="X57" s="62">
        <f>COUNTIF(X5:X44,"3.5")</f>
        <v>5</v>
      </c>
      <c r="Y57" s="53"/>
      <c r="AA57" s="26"/>
      <c r="AB57" s="62">
        <f>COUNTIF(AB5:AB44,"3.5")</f>
        <v>3</v>
      </c>
      <c r="AC57" s="26"/>
      <c r="AD57" s="62">
        <f>COUNTIF(AD5:AD44,"3.5")</f>
        <v>17</v>
      </c>
    </row>
    <row r="58" spans="3:30" ht="20.25" customHeight="1">
      <c r="C58" s="25"/>
      <c r="D58" s="1">
        <v>3</v>
      </c>
      <c r="F58" s="62">
        <f>COUNTIF(F5:F44,"3")</f>
        <v>4</v>
      </c>
      <c r="G58" s="26"/>
      <c r="H58" s="62">
        <f>COUNTIF(H5:H44,"3")</f>
        <v>0</v>
      </c>
      <c r="I58" s="26"/>
      <c r="J58" s="62">
        <f>COUNTIF(J5:J44,"3")</f>
        <v>3</v>
      </c>
      <c r="K58" s="26"/>
      <c r="L58" s="62">
        <f>COUNTIF(L5:L44,"3")</f>
        <v>6</v>
      </c>
      <c r="M58" s="26"/>
      <c r="N58" s="62">
        <f>COUNTIF(N5:N44,"3")</f>
        <v>3</v>
      </c>
      <c r="O58" s="26"/>
      <c r="P58" s="62">
        <f>COUNTIF(P5:P44,"3")</f>
        <v>5</v>
      </c>
      <c r="Q58" s="26"/>
      <c r="R58" s="62">
        <f>COUNTIF(R5:R44,"3")</f>
        <v>2</v>
      </c>
      <c r="S58" s="26"/>
      <c r="T58" s="62">
        <f>COUNTIF(T5:T44,"3")</f>
        <v>8</v>
      </c>
      <c r="U58" s="26"/>
      <c r="V58" s="62">
        <f>COUNTIF(V5:V44,"3")</f>
        <v>6</v>
      </c>
      <c r="W58" s="26"/>
      <c r="X58" s="62">
        <f>COUNTIF(X5:X44,"3")</f>
        <v>2</v>
      </c>
      <c r="Y58" s="53"/>
      <c r="AA58" s="26"/>
      <c r="AB58" s="62">
        <f>COUNTIF(AB5:AB44,"3")</f>
        <v>4</v>
      </c>
      <c r="AC58" s="26"/>
      <c r="AD58" s="62">
        <f>COUNTIF(AD5:AD44,"3")</f>
        <v>0</v>
      </c>
    </row>
    <row r="59" spans="3:30" ht="20.25" customHeight="1">
      <c r="C59" s="25"/>
      <c r="D59" s="1">
        <v>2.5</v>
      </c>
      <c r="F59" s="52">
        <f>COUNTIF(F5:F44,"2.5")</f>
        <v>0</v>
      </c>
      <c r="G59" s="26"/>
      <c r="H59" s="52">
        <f>COUNTIF(H5:H44,"2.5")</f>
        <v>2</v>
      </c>
      <c r="I59" s="26"/>
      <c r="J59" s="52">
        <f>COUNTIF(J5:J44,"2.5")</f>
        <v>5</v>
      </c>
      <c r="K59" s="26"/>
      <c r="L59" s="52">
        <f>COUNTIF(L5:L44,"2.5")</f>
        <v>6</v>
      </c>
      <c r="M59" s="26"/>
      <c r="N59" s="52">
        <f>COUNTIF(N5:N44,"2.5")</f>
        <v>8</v>
      </c>
      <c r="O59" s="26"/>
      <c r="P59" s="52">
        <f>COUNTIF(P5:P44,"2.5")</f>
        <v>0</v>
      </c>
      <c r="Q59" s="26"/>
      <c r="R59" s="52">
        <f>COUNTIF(R5:R44,"2.5")</f>
        <v>2</v>
      </c>
      <c r="S59" s="26"/>
      <c r="T59" s="52">
        <f>COUNTIF(T5:T44,"2.5")</f>
        <v>2</v>
      </c>
      <c r="U59" s="26"/>
      <c r="V59" s="52">
        <f>COUNTIF(V5:V44,"2.5")</f>
        <v>2</v>
      </c>
      <c r="W59" s="26"/>
      <c r="X59" s="52">
        <f>COUNTIF(X5:X44,"2.5")</f>
        <v>2</v>
      </c>
      <c r="Y59" s="53"/>
      <c r="AA59" s="26"/>
      <c r="AB59" s="52">
        <f>COUNTIF(AB5:AB44,"2.5")</f>
        <v>10</v>
      </c>
      <c r="AC59" s="26"/>
      <c r="AD59" s="52">
        <f>COUNTIF(AD5:AD44,"2.5")</f>
        <v>0</v>
      </c>
    </row>
    <row r="60" spans="3:30" ht="20.25" customHeight="1">
      <c r="C60" s="25"/>
      <c r="D60" s="1">
        <v>2</v>
      </c>
      <c r="F60" s="52">
        <f>COUNTIF(F5:F44,"2")</f>
        <v>1</v>
      </c>
      <c r="G60" s="26"/>
      <c r="H60" s="52">
        <f>COUNTIF(H5:H44,"2")</f>
        <v>4</v>
      </c>
      <c r="I60" s="26"/>
      <c r="J60" s="52">
        <f>COUNTIF(J5:J44,"2")</f>
        <v>4</v>
      </c>
      <c r="K60" s="26"/>
      <c r="L60" s="52">
        <f>COUNTIF(L5:L44,"2")</f>
        <v>2</v>
      </c>
      <c r="M60" s="26"/>
      <c r="N60" s="52">
        <f>COUNTIF(N5:N44,"2")</f>
        <v>4</v>
      </c>
      <c r="O60" s="26"/>
      <c r="P60" s="52">
        <f>COUNTIF(P5:P44,"2")</f>
        <v>1</v>
      </c>
      <c r="Q60" s="26"/>
      <c r="R60" s="52">
        <f>COUNTIF(R5:R44,"2")</f>
        <v>0</v>
      </c>
      <c r="S60" s="26"/>
      <c r="T60" s="52">
        <f>COUNTIF(T5:T44,"2")</f>
        <v>2</v>
      </c>
      <c r="U60" s="26"/>
      <c r="V60" s="52">
        <f>COUNTIF(V5:V44,"2")</f>
        <v>0</v>
      </c>
      <c r="W60" s="26"/>
      <c r="X60" s="52">
        <f>COUNTIF(X5:X44,"2")</f>
        <v>1</v>
      </c>
      <c r="Y60" s="53"/>
      <c r="AA60" s="26"/>
      <c r="AB60" s="52">
        <f>COUNTIF(AB5:AB44,"2")</f>
        <v>5</v>
      </c>
      <c r="AC60" s="26"/>
      <c r="AD60" s="52">
        <f>COUNTIF(AD5:AD44,"2")</f>
        <v>0</v>
      </c>
    </row>
    <row r="61" spans="3:30" ht="20.25" customHeight="1">
      <c r="C61" s="25"/>
      <c r="D61" s="1">
        <v>1.5</v>
      </c>
      <c r="F61" s="52">
        <f>COUNTIF(F5:F44,"1.5")</f>
        <v>0</v>
      </c>
      <c r="G61" s="26"/>
      <c r="H61" s="52">
        <f>COUNTIF(H5:H44,"1.5")</f>
        <v>10</v>
      </c>
      <c r="I61" s="26"/>
      <c r="J61" s="52">
        <f>COUNTIF(J5:J44,"1.5")</f>
        <v>2</v>
      </c>
      <c r="K61" s="26"/>
      <c r="L61" s="52">
        <f>COUNTIF(L5:L44,"1.5")</f>
        <v>0</v>
      </c>
      <c r="M61" s="26"/>
      <c r="N61" s="52">
        <f>COUNTIF(N5:N44,"1.5")</f>
        <v>1</v>
      </c>
      <c r="O61" s="26"/>
      <c r="P61" s="52">
        <f>COUNTIF(P5:P44,"1.5")</f>
        <v>0</v>
      </c>
      <c r="Q61" s="26"/>
      <c r="R61" s="52">
        <f>COUNTIF(R5:R44,"1.5")</f>
        <v>1</v>
      </c>
      <c r="S61" s="26"/>
      <c r="T61" s="52">
        <f>COUNTIF(T5:T44,"1.5")</f>
        <v>2</v>
      </c>
      <c r="U61" s="26"/>
      <c r="V61" s="52">
        <f>COUNTIF(V5:V44,"1.5")</f>
        <v>2</v>
      </c>
      <c r="W61" s="26"/>
      <c r="X61" s="52">
        <f>COUNTIF(X5:X44,"1.5")</f>
        <v>0</v>
      </c>
      <c r="Y61" s="53"/>
      <c r="AA61" s="26"/>
      <c r="AB61" s="52">
        <f>COUNTIF(AB5:AB44,"1.5")</f>
        <v>4</v>
      </c>
      <c r="AC61" s="26"/>
      <c r="AD61" s="52">
        <f>COUNTIF(AD5:AD44,"1.5")</f>
        <v>0</v>
      </c>
    </row>
    <row r="62" spans="3:30" ht="20.25" customHeight="1">
      <c r="C62" s="25"/>
      <c r="D62" s="1">
        <v>1</v>
      </c>
      <c r="F62" s="52">
        <f>COUNTIF(F5:F44,"1")</f>
        <v>0</v>
      </c>
      <c r="G62" s="26"/>
      <c r="H62" s="52">
        <f>COUNTIF(H5:H44,"1")</f>
        <v>19</v>
      </c>
      <c r="I62" s="26"/>
      <c r="J62" s="52">
        <f>COUNTIF(J5:J44,"1")</f>
        <v>2</v>
      </c>
      <c r="K62" s="26"/>
      <c r="L62" s="52">
        <f>COUNTIF(L5:L44,"1")</f>
        <v>0</v>
      </c>
      <c r="M62" s="26"/>
      <c r="N62" s="52">
        <f>COUNTIF(N5:N44,"1")</f>
        <v>1</v>
      </c>
      <c r="O62" s="26"/>
      <c r="P62" s="52">
        <f>COUNTIF(P5:P44,"1")</f>
        <v>0</v>
      </c>
      <c r="Q62" s="26"/>
      <c r="R62" s="52">
        <f>COUNTIF(R5:R44,"1")</f>
        <v>1</v>
      </c>
      <c r="S62" s="26"/>
      <c r="T62" s="52">
        <f>COUNTIF(T5:T44,"1")</f>
        <v>2</v>
      </c>
      <c r="U62" s="26"/>
      <c r="V62" s="52">
        <f>COUNTIF(V5:V44,"1")</f>
        <v>0</v>
      </c>
      <c r="W62" s="26"/>
      <c r="X62" s="52">
        <f>COUNTIF(X5:X44,"1")</f>
        <v>0</v>
      </c>
      <c r="Y62" s="53"/>
      <c r="AA62" s="26"/>
      <c r="AB62" s="52">
        <f>COUNTIF(AB5:AB44,"1")</f>
        <v>0</v>
      </c>
      <c r="AC62" s="26"/>
      <c r="AD62" s="52">
        <f>COUNTIF(AD5:AD44,"1")</f>
        <v>0</v>
      </c>
    </row>
    <row r="63" spans="3:30" ht="20.25" customHeight="1">
      <c r="C63" s="25"/>
      <c r="D63" s="1">
        <v>0</v>
      </c>
      <c r="F63" s="52">
        <f>COUNTIF(F5:F44,"0")</f>
        <v>12</v>
      </c>
      <c r="G63" s="26"/>
      <c r="H63" s="52">
        <f>COUNTIF(H5:H44,"0")</f>
        <v>4</v>
      </c>
      <c r="I63" s="26"/>
      <c r="J63" s="52">
        <f>COUNTIF(J5:J44,"0")</f>
        <v>0</v>
      </c>
      <c r="K63" s="26"/>
      <c r="L63" s="52">
        <f>COUNTIF(L5:L44,"0")</f>
        <v>0</v>
      </c>
      <c r="M63" s="26"/>
      <c r="N63" s="52">
        <f>COUNTIF(N5:N44,"0")</f>
        <v>12</v>
      </c>
      <c r="O63" s="26"/>
      <c r="P63" s="52">
        <f>COUNTIF(P5:P44,"0")</f>
        <v>0</v>
      </c>
      <c r="Q63" s="26"/>
      <c r="R63" s="52">
        <f>COUNTIF(R5:R44,"0")</f>
        <v>0</v>
      </c>
      <c r="S63" s="26"/>
      <c r="T63" s="52">
        <f>COUNTIF(T5:T44,"0")</f>
        <v>0</v>
      </c>
      <c r="U63" s="26"/>
      <c r="V63" s="52">
        <f>COUNTIF(V5:V44,"0")</f>
        <v>17</v>
      </c>
      <c r="W63" s="26"/>
      <c r="X63" s="52">
        <f>COUNTIF(X5:X44,"0")</f>
        <v>0</v>
      </c>
      <c r="Y63" s="53"/>
      <c r="AA63" s="26"/>
      <c r="AB63" s="52">
        <f>COUNTIF(AB5:AB44,"0")</f>
        <v>0</v>
      </c>
      <c r="AC63" s="26"/>
      <c r="AD63" s="52">
        <f>COUNTIF(AD5:AD44,"0")</f>
        <v>0</v>
      </c>
    </row>
    <row r="64" spans="3:30" ht="20.25" customHeight="1">
      <c r="C64" s="25"/>
      <c r="D64" s="1" t="s">
        <v>517</v>
      </c>
      <c r="F64" s="52">
        <f>COUNTIF(F5:F44,"ร")</f>
        <v>1</v>
      </c>
      <c r="G64" s="26"/>
      <c r="H64" s="52">
        <f>COUNTIF(H5:H44,"ร")</f>
        <v>1</v>
      </c>
      <c r="I64" s="26"/>
      <c r="J64" s="52">
        <f>COUNTIF(J5:J44,"ร")</f>
        <v>13</v>
      </c>
      <c r="K64" s="26"/>
      <c r="L64" s="52">
        <f>COUNTIF(L5:L44,"ร")</f>
        <v>11</v>
      </c>
      <c r="M64" s="26"/>
      <c r="N64" s="52">
        <f>COUNTIF(N5:N44,"ร")</f>
        <v>1</v>
      </c>
      <c r="O64" s="26"/>
      <c r="P64" s="52">
        <f>COUNTIF(P5:P44,"ร")</f>
        <v>12</v>
      </c>
      <c r="Q64" s="26"/>
      <c r="R64" s="52">
        <f>COUNTIF(R5:R44,"ร")</f>
        <v>16</v>
      </c>
      <c r="S64" s="26"/>
      <c r="T64" s="52">
        <f>COUNTIF(T5:T44,"ร")</f>
        <v>8</v>
      </c>
      <c r="U64" s="26"/>
      <c r="V64" s="52">
        <f>COUNTIF(V5:V44,"ร")</f>
        <v>1</v>
      </c>
      <c r="W64" s="26"/>
      <c r="X64" s="52">
        <f>COUNTIF(X5:X44,"ร")</f>
        <v>12</v>
      </c>
      <c r="Y64" s="53"/>
      <c r="AA64" s="26"/>
      <c r="AB64" s="52">
        <f>COUNTIF(AB5:AB44,"ร")</f>
        <v>8</v>
      </c>
      <c r="AC64" s="26"/>
      <c r="AD64" s="52">
        <f>COUNTIF(AD5:AD44,"ร")</f>
        <v>13</v>
      </c>
    </row>
    <row r="65" spans="3:30" ht="20.25" customHeight="1">
      <c r="C65" s="25"/>
      <c r="D65" s="1" t="s">
        <v>515</v>
      </c>
      <c r="F65" s="52">
        <f>COUNTIF(F5:F44,"มส")</f>
        <v>0</v>
      </c>
      <c r="G65" s="26"/>
      <c r="H65" s="52">
        <f>COUNTIF(H5:H44,"มส")</f>
        <v>0</v>
      </c>
      <c r="I65" s="26"/>
      <c r="J65" s="52">
        <f>COUNTIF(J5:J44,"มส")</f>
        <v>0</v>
      </c>
      <c r="K65" s="26"/>
      <c r="L65" s="52">
        <f>COUNTIF(L5:L44,"มส")</f>
        <v>0</v>
      </c>
      <c r="M65" s="26"/>
      <c r="N65" s="52">
        <f>COUNTIF(N5:N44,"มส")</f>
        <v>0</v>
      </c>
      <c r="O65" s="26"/>
      <c r="P65" s="52">
        <f>COUNTIF(P5:P44,"มส")</f>
        <v>0</v>
      </c>
      <c r="Q65" s="26"/>
      <c r="R65" s="52">
        <f>COUNTIF(R5:R44,"มส")</f>
        <v>0</v>
      </c>
      <c r="S65" s="26"/>
      <c r="T65" s="52">
        <f>COUNTIF(T5:T44,"มส")</f>
        <v>0</v>
      </c>
      <c r="U65" s="26"/>
      <c r="V65" s="52">
        <f>COUNTIF(V5:V44,"มส")</f>
        <v>0</v>
      </c>
      <c r="W65" s="26"/>
      <c r="X65" s="52">
        <f>COUNTIF(X5:X44,"มส")</f>
        <v>0</v>
      </c>
      <c r="Y65" s="53"/>
      <c r="AA65" s="26"/>
      <c r="AB65" s="52">
        <f>COUNTIF(AB5:AB44,"มส")</f>
        <v>0</v>
      </c>
      <c r="AC65" s="26"/>
      <c r="AD65" s="52">
        <f>COUNTIF(AD5:AD44,"มส")</f>
        <v>0</v>
      </c>
    </row>
  </sheetData>
  <sheetProtection/>
  <mergeCells count="25">
    <mergeCell ref="AG2:AH3"/>
    <mergeCell ref="A3:A4"/>
    <mergeCell ref="B3:B4"/>
    <mergeCell ref="D3:D4"/>
    <mergeCell ref="E3:F3"/>
    <mergeCell ref="G3:H3"/>
    <mergeCell ref="I3:J3"/>
    <mergeCell ref="K3:L3"/>
    <mergeCell ref="A1:AH1"/>
    <mergeCell ref="A2:D2"/>
    <mergeCell ref="W2:X2"/>
    <mergeCell ref="Z2:AB2"/>
    <mergeCell ref="AC2:AD2"/>
    <mergeCell ref="Z3:AB3"/>
    <mergeCell ref="AC3:AD3"/>
    <mergeCell ref="W3:X3"/>
    <mergeCell ref="AE2:AE3"/>
    <mergeCell ref="AF2:AF3"/>
    <mergeCell ref="B56:C56"/>
    <mergeCell ref="M3:N3"/>
    <mergeCell ref="O3:P3"/>
    <mergeCell ref="Q3:R3"/>
    <mergeCell ref="S3:T3"/>
    <mergeCell ref="U3:V3"/>
    <mergeCell ref="C3:C4"/>
  </mergeCells>
  <conditionalFormatting sqref="AL5:AL42 AN5:AN42 AB45:AB46 N45:N46 F45:F46 H45:H46 J45:J46 L45:L46 P45:P46 R45:R46 T45:T46 V45:V46 X45:Y46 AJ9:AJ46 Z5:Z44 AE5:AH44">
    <cfRule type="cellIs" priority="3" dxfId="0" operator="between" stopIfTrue="1">
      <formula>0</formula>
      <formula>49</formula>
    </cfRule>
  </conditionalFormatting>
  <conditionalFormatting sqref="E5:X44">
    <cfRule type="cellIs" priority="2" dxfId="0" operator="between" stopIfTrue="1">
      <formula>0</formula>
      <formula>49</formula>
    </cfRule>
  </conditionalFormatting>
  <conditionalFormatting sqref="AA5:AD44">
    <cfRule type="cellIs" priority="1" dxfId="0" operator="between" stopIfTrue="1">
      <formula>0</formula>
      <formula>49</formula>
    </cfRule>
  </conditionalFormatting>
  <printOptions horizontalCentered="1"/>
  <pageMargins left="0" right="0" top="0.7874015748031497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sKzXP</cp:lastModifiedBy>
  <cp:lastPrinted>2014-10-11T13:29:15Z</cp:lastPrinted>
  <dcterms:created xsi:type="dcterms:W3CDTF">2007-09-24T02:09:37Z</dcterms:created>
  <dcterms:modified xsi:type="dcterms:W3CDTF">2010-04-18T17:59:55Z</dcterms:modified>
  <cp:category/>
  <cp:version/>
  <cp:contentType/>
  <cp:contentStatus/>
</cp:coreProperties>
</file>